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1F6E2ED7-A92C-4DAC-8158-98B1585C77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3" sheetId="1" r:id="rId1"/>
  </sheets>
  <externalReferences>
    <externalReference r:id="rId2"/>
  </externalReferences>
  <definedNames>
    <definedName name="_xlnm._FilterDatabase" localSheetId="0" hidden="1">'f3'!$A$17:$AO$10931</definedName>
    <definedName name="f3_start">'f3'!$A$18</definedName>
    <definedName name="MainTable">#REF!</definedName>
    <definedName name="Год" localSheetId="0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'f3'!$A$1:$AO$200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200" i="1" l="1"/>
  <c r="AM200" i="1"/>
  <c r="AN199" i="1"/>
  <c r="AM199" i="1"/>
  <c r="AN198" i="1"/>
  <c r="AM198" i="1"/>
  <c r="AN197" i="1"/>
  <c r="AM197" i="1"/>
  <c r="AN196" i="1"/>
  <c r="AM196" i="1"/>
  <c r="AN195" i="1"/>
  <c r="AM195" i="1"/>
  <c r="AN194" i="1"/>
  <c r="AM194" i="1"/>
  <c r="AN193" i="1"/>
  <c r="AM193" i="1"/>
  <c r="AN192" i="1"/>
  <c r="AM192" i="1"/>
  <c r="AN191" i="1"/>
  <c r="AM191" i="1"/>
  <c r="AN190" i="1"/>
  <c r="AM190" i="1"/>
  <c r="AN189" i="1"/>
  <c r="AM189" i="1"/>
  <c r="AN188" i="1"/>
  <c r="AM188" i="1"/>
  <c r="AN187" i="1"/>
  <c r="AM187" i="1"/>
  <c r="AL186" i="1"/>
  <c r="AL24" i="1" s="1"/>
  <c r="AK186" i="1"/>
  <c r="AK24" i="1" s="1"/>
  <c r="AJ186" i="1"/>
  <c r="AJ24" i="1" s="1"/>
  <c r="AI186" i="1"/>
  <c r="AI24" i="1" s="1"/>
  <c r="AH186" i="1"/>
  <c r="AH24" i="1" s="1"/>
  <c r="AG186" i="1"/>
  <c r="AG24" i="1" s="1"/>
  <c r="AF186" i="1"/>
  <c r="AF24" i="1" s="1"/>
  <c r="AE186" i="1"/>
  <c r="AE24" i="1" s="1"/>
  <c r="AD186" i="1"/>
  <c r="AD24" i="1" s="1"/>
  <c r="AC186" i="1"/>
  <c r="AC24" i="1" s="1"/>
  <c r="AB186" i="1"/>
  <c r="AB24" i="1" s="1"/>
  <c r="AA186" i="1"/>
  <c r="AA24" i="1" s="1"/>
  <c r="Z186" i="1"/>
  <c r="Z24" i="1" s="1"/>
  <c r="Y186" i="1"/>
  <c r="Y24" i="1" s="1"/>
  <c r="X186" i="1"/>
  <c r="X24" i="1" s="1"/>
  <c r="W186" i="1"/>
  <c r="W24" i="1" s="1"/>
  <c r="V186" i="1"/>
  <c r="V24" i="1" s="1"/>
  <c r="U186" i="1"/>
  <c r="U24" i="1" s="1"/>
  <c r="T186" i="1"/>
  <c r="T24" i="1" s="1"/>
  <c r="S186" i="1"/>
  <c r="S24" i="1" s="1"/>
  <c r="R186" i="1"/>
  <c r="R24" i="1" s="1"/>
  <c r="Q186" i="1"/>
  <c r="Q24" i="1" s="1"/>
  <c r="P186" i="1"/>
  <c r="P24" i="1" s="1"/>
  <c r="O186" i="1"/>
  <c r="O24" i="1" s="1"/>
  <c r="N186" i="1"/>
  <c r="N24" i="1" s="1"/>
  <c r="M186" i="1"/>
  <c r="M24" i="1" s="1"/>
  <c r="L186" i="1"/>
  <c r="L24" i="1" s="1"/>
  <c r="K186" i="1"/>
  <c r="K24" i="1" s="1"/>
  <c r="J186" i="1"/>
  <c r="J24" i="1" s="1"/>
  <c r="I186" i="1"/>
  <c r="I24" i="1" s="1"/>
  <c r="H186" i="1"/>
  <c r="H24" i="1" s="1"/>
  <c r="AN185" i="1"/>
  <c r="AN23" i="1" s="1"/>
  <c r="AM185" i="1"/>
  <c r="AL185" i="1"/>
  <c r="AK185" i="1"/>
  <c r="AJ185" i="1"/>
  <c r="AJ23" i="1" s="1"/>
  <c r="AI185" i="1"/>
  <c r="AH185" i="1"/>
  <c r="AG185" i="1"/>
  <c r="AF185" i="1"/>
  <c r="AF23" i="1" s="1"/>
  <c r="AE185" i="1"/>
  <c r="AD185" i="1"/>
  <c r="AC185" i="1"/>
  <c r="AB185" i="1"/>
  <c r="AB23" i="1" s="1"/>
  <c r="AA185" i="1"/>
  <c r="Z185" i="1"/>
  <c r="Y185" i="1"/>
  <c r="X185" i="1"/>
  <c r="X23" i="1" s="1"/>
  <c r="W185" i="1"/>
  <c r="V185" i="1"/>
  <c r="U185" i="1"/>
  <c r="T185" i="1"/>
  <c r="T23" i="1" s="1"/>
  <c r="S185" i="1"/>
  <c r="R185" i="1"/>
  <c r="Q185" i="1"/>
  <c r="P185" i="1"/>
  <c r="P23" i="1" s="1"/>
  <c r="O185" i="1"/>
  <c r="N185" i="1"/>
  <c r="M185" i="1"/>
  <c r="L185" i="1"/>
  <c r="L23" i="1" s="1"/>
  <c r="K185" i="1"/>
  <c r="J185" i="1"/>
  <c r="I185" i="1"/>
  <c r="H185" i="1"/>
  <c r="H23" i="1" s="1"/>
  <c r="AN184" i="1"/>
  <c r="AM184" i="1"/>
  <c r="AN183" i="1"/>
  <c r="AM183" i="1"/>
  <c r="AL182" i="1"/>
  <c r="AL22" i="1" s="1"/>
  <c r="AK182" i="1"/>
  <c r="AK22" i="1" s="1"/>
  <c r="AJ182" i="1"/>
  <c r="AJ22" i="1" s="1"/>
  <c r="AI182" i="1"/>
  <c r="AI22" i="1" s="1"/>
  <c r="AH182" i="1"/>
  <c r="AH22" i="1" s="1"/>
  <c r="AG182" i="1"/>
  <c r="AG22" i="1" s="1"/>
  <c r="AF182" i="1"/>
  <c r="AF22" i="1" s="1"/>
  <c r="AE182" i="1"/>
  <c r="AE22" i="1" s="1"/>
  <c r="AD182" i="1"/>
  <c r="AD22" i="1" s="1"/>
  <c r="AC182" i="1"/>
  <c r="AC22" i="1" s="1"/>
  <c r="AB182" i="1"/>
  <c r="AB22" i="1" s="1"/>
  <c r="AA182" i="1"/>
  <c r="AA22" i="1" s="1"/>
  <c r="Z182" i="1"/>
  <c r="Z22" i="1" s="1"/>
  <c r="Y182" i="1"/>
  <c r="Y22" i="1" s="1"/>
  <c r="X182" i="1"/>
  <c r="X22" i="1" s="1"/>
  <c r="W182" i="1"/>
  <c r="W22" i="1" s="1"/>
  <c r="V182" i="1"/>
  <c r="V22" i="1" s="1"/>
  <c r="U182" i="1"/>
  <c r="U22" i="1" s="1"/>
  <c r="T182" i="1"/>
  <c r="T22" i="1" s="1"/>
  <c r="S182" i="1"/>
  <c r="S22" i="1" s="1"/>
  <c r="R182" i="1"/>
  <c r="R22" i="1" s="1"/>
  <c r="Q182" i="1"/>
  <c r="Q22" i="1" s="1"/>
  <c r="P182" i="1"/>
  <c r="P22" i="1" s="1"/>
  <c r="O182" i="1"/>
  <c r="O22" i="1" s="1"/>
  <c r="N182" i="1"/>
  <c r="N22" i="1" s="1"/>
  <c r="M182" i="1"/>
  <c r="M22" i="1" s="1"/>
  <c r="L182" i="1"/>
  <c r="L22" i="1" s="1"/>
  <c r="K182" i="1"/>
  <c r="K22" i="1" s="1"/>
  <c r="J182" i="1"/>
  <c r="J22" i="1" s="1"/>
  <c r="I182" i="1"/>
  <c r="I22" i="1" s="1"/>
  <c r="H182" i="1"/>
  <c r="H22" i="1" s="1"/>
  <c r="AN181" i="1"/>
  <c r="AN179" i="1" s="1"/>
  <c r="AN21" i="1" s="1"/>
  <c r="AM181" i="1"/>
  <c r="AL181" i="1"/>
  <c r="AK181" i="1"/>
  <c r="AJ181" i="1"/>
  <c r="AJ179" i="1" s="1"/>
  <c r="AJ21" i="1" s="1"/>
  <c r="AI181" i="1"/>
  <c r="AH181" i="1"/>
  <c r="AG181" i="1"/>
  <c r="AF181" i="1"/>
  <c r="AF179" i="1" s="1"/>
  <c r="AF21" i="1" s="1"/>
  <c r="AE181" i="1"/>
  <c r="AD181" i="1"/>
  <c r="AC181" i="1"/>
  <c r="AB181" i="1"/>
  <c r="AB179" i="1" s="1"/>
  <c r="AB21" i="1" s="1"/>
  <c r="AA181" i="1"/>
  <c r="Z181" i="1"/>
  <c r="Y181" i="1"/>
  <c r="X181" i="1"/>
  <c r="X179" i="1" s="1"/>
  <c r="X21" i="1" s="1"/>
  <c r="W181" i="1"/>
  <c r="V181" i="1"/>
  <c r="U181" i="1"/>
  <c r="T181" i="1"/>
  <c r="T179" i="1" s="1"/>
  <c r="T21" i="1" s="1"/>
  <c r="S181" i="1"/>
  <c r="R181" i="1"/>
  <c r="Q181" i="1"/>
  <c r="P181" i="1"/>
  <c r="P179" i="1" s="1"/>
  <c r="P21" i="1" s="1"/>
  <c r="O181" i="1"/>
  <c r="N181" i="1"/>
  <c r="M181" i="1"/>
  <c r="L181" i="1"/>
  <c r="L179" i="1" s="1"/>
  <c r="L21" i="1" s="1"/>
  <c r="K181" i="1"/>
  <c r="J181" i="1"/>
  <c r="I181" i="1"/>
  <c r="H181" i="1"/>
  <c r="H179" i="1" s="1"/>
  <c r="H21" i="1" s="1"/>
  <c r="AN180" i="1"/>
  <c r="AM180" i="1"/>
  <c r="AM179" i="1" s="1"/>
  <c r="AM21" i="1" s="1"/>
  <c r="AL180" i="1"/>
  <c r="AK180" i="1"/>
  <c r="AK179" i="1" s="1"/>
  <c r="AK21" i="1" s="1"/>
  <c r="AJ180" i="1"/>
  <c r="AI180" i="1"/>
  <c r="AI179" i="1" s="1"/>
  <c r="AI21" i="1" s="1"/>
  <c r="AH180" i="1"/>
  <c r="AG180" i="1"/>
  <c r="AG179" i="1" s="1"/>
  <c r="AG21" i="1" s="1"/>
  <c r="AF180" i="1"/>
  <c r="AE180" i="1"/>
  <c r="AE179" i="1" s="1"/>
  <c r="AE21" i="1" s="1"/>
  <c r="AD180" i="1"/>
  <c r="AC180" i="1"/>
  <c r="AC179" i="1" s="1"/>
  <c r="AC21" i="1" s="1"/>
  <c r="AB180" i="1"/>
  <c r="AA180" i="1"/>
  <c r="AA179" i="1" s="1"/>
  <c r="AA21" i="1" s="1"/>
  <c r="Z180" i="1"/>
  <c r="Y180" i="1"/>
  <c r="Y179" i="1" s="1"/>
  <c r="Y21" i="1" s="1"/>
  <c r="X180" i="1"/>
  <c r="W180" i="1"/>
  <c r="W179" i="1" s="1"/>
  <c r="W21" i="1" s="1"/>
  <c r="V180" i="1"/>
  <c r="U180" i="1"/>
  <c r="U179" i="1" s="1"/>
  <c r="U21" i="1" s="1"/>
  <c r="T180" i="1"/>
  <c r="S180" i="1"/>
  <c r="S179" i="1" s="1"/>
  <c r="S21" i="1" s="1"/>
  <c r="R180" i="1"/>
  <c r="Q180" i="1"/>
  <c r="Q179" i="1" s="1"/>
  <c r="Q21" i="1" s="1"/>
  <c r="P180" i="1"/>
  <c r="O180" i="1"/>
  <c r="O179" i="1" s="1"/>
  <c r="O21" i="1" s="1"/>
  <c r="N180" i="1"/>
  <c r="M180" i="1"/>
  <c r="M179" i="1" s="1"/>
  <c r="M21" i="1" s="1"/>
  <c r="L180" i="1"/>
  <c r="K180" i="1"/>
  <c r="K179" i="1" s="1"/>
  <c r="K21" i="1" s="1"/>
  <c r="J180" i="1"/>
  <c r="I180" i="1"/>
  <c r="I179" i="1" s="1"/>
  <c r="I21" i="1" s="1"/>
  <c r="H180" i="1"/>
  <c r="AL179" i="1"/>
  <c r="AL21" i="1" s="1"/>
  <c r="AH179" i="1"/>
  <c r="AH21" i="1" s="1"/>
  <c r="AD179" i="1"/>
  <c r="AD21" i="1" s="1"/>
  <c r="Z179" i="1"/>
  <c r="Z21" i="1" s="1"/>
  <c r="V179" i="1"/>
  <c r="V21" i="1" s="1"/>
  <c r="R179" i="1"/>
  <c r="R21" i="1" s="1"/>
  <c r="N179" i="1"/>
  <c r="N21" i="1" s="1"/>
  <c r="J179" i="1"/>
  <c r="J21" i="1" s="1"/>
  <c r="AN178" i="1"/>
  <c r="AM178" i="1"/>
  <c r="AL178" i="1"/>
  <c r="AK178" i="1"/>
  <c r="AJ178" i="1"/>
  <c r="AI178" i="1"/>
  <c r="AH178" i="1"/>
  <c r="AG178" i="1"/>
  <c r="AF178" i="1"/>
  <c r="AE178" i="1"/>
  <c r="AD178" i="1"/>
  <c r="AC178" i="1"/>
  <c r="AB178" i="1"/>
  <c r="AA178" i="1"/>
  <c r="Z178" i="1"/>
  <c r="Y178" i="1"/>
  <c r="X178" i="1"/>
  <c r="W178" i="1"/>
  <c r="V178" i="1"/>
  <c r="U178" i="1"/>
  <c r="T178" i="1"/>
  <c r="S178" i="1"/>
  <c r="R178" i="1"/>
  <c r="Q178" i="1"/>
  <c r="P178" i="1"/>
  <c r="O178" i="1"/>
  <c r="N178" i="1"/>
  <c r="M178" i="1"/>
  <c r="L178" i="1"/>
  <c r="K178" i="1"/>
  <c r="J178" i="1"/>
  <c r="I178" i="1"/>
  <c r="H178" i="1"/>
  <c r="AN177" i="1"/>
  <c r="AM177" i="1"/>
  <c r="AN176" i="1"/>
  <c r="AM176" i="1"/>
  <c r="AL175" i="1"/>
  <c r="AK175" i="1"/>
  <c r="AK174" i="1" s="1"/>
  <c r="AJ175" i="1"/>
  <c r="AI175" i="1"/>
  <c r="AH175" i="1"/>
  <c r="AG175" i="1"/>
  <c r="AG174" i="1" s="1"/>
  <c r="AF175" i="1"/>
  <c r="AF174" i="1" s="1"/>
  <c r="AE175" i="1"/>
  <c r="AD175" i="1"/>
  <c r="AC175" i="1"/>
  <c r="AC174" i="1" s="1"/>
  <c r="AB175" i="1"/>
  <c r="AB174" i="1" s="1"/>
  <c r="AA175" i="1"/>
  <c r="Z175" i="1"/>
  <c r="Y175" i="1"/>
  <c r="Y174" i="1" s="1"/>
  <c r="X175" i="1"/>
  <c r="X174" i="1" s="1"/>
  <c r="W175" i="1"/>
  <c r="V175" i="1"/>
  <c r="U175" i="1"/>
  <c r="U174" i="1" s="1"/>
  <c r="T175" i="1"/>
  <c r="T174" i="1" s="1"/>
  <c r="S175" i="1"/>
  <c r="R175" i="1"/>
  <c r="Q175" i="1"/>
  <c r="Q174" i="1" s="1"/>
  <c r="P175" i="1"/>
  <c r="P174" i="1" s="1"/>
  <c r="O175" i="1"/>
  <c r="N175" i="1"/>
  <c r="M175" i="1"/>
  <c r="M174" i="1" s="1"/>
  <c r="L175" i="1"/>
  <c r="L174" i="1" s="1"/>
  <c r="K175" i="1"/>
  <c r="J175" i="1"/>
  <c r="I175" i="1"/>
  <c r="I174" i="1" s="1"/>
  <c r="H175" i="1"/>
  <c r="H174" i="1" s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AN172" i="1"/>
  <c r="AM172" i="1"/>
  <c r="AL172" i="1"/>
  <c r="AK172" i="1"/>
  <c r="AJ172" i="1"/>
  <c r="AI172" i="1"/>
  <c r="AH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AN170" i="1"/>
  <c r="AM170" i="1"/>
  <c r="AL170" i="1"/>
  <c r="AK170" i="1"/>
  <c r="AJ170" i="1"/>
  <c r="AI170" i="1"/>
  <c r="AH170" i="1"/>
  <c r="AG170" i="1"/>
  <c r="AF170" i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AN169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AN168" i="1"/>
  <c r="AM168" i="1"/>
  <c r="AL168" i="1"/>
  <c r="AK168" i="1"/>
  <c r="AJ168" i="1"/>
  <c r="AI168" i="1"/>
  <c r="AH168" i="1"/>
  <c r="AG168" i="1"/>
  <c r="AF168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AN167" i="1"/>
  <c r="AM167" i="1"/>
  <c r="AL167" i="1"/>
  <c r="AK167" i="1"/>
  <c r="AJ167" i="1"/>
  <c r="AI167" i="1"/>
  <c r="AH167" i="1"/>
  <c r="AG167" i="1"/>
  <c r="AF167" i="1"/>
  <c r="AE167" i="1"/>
  <c r="AD167" i="1"/>
  <c r="AC167" i="1"/>
  <c r="AB167" i="1"/>
  <c r="AA167" i="1"/>
  <c r="Z167" i="1"/>
  <c r="Y167" i="1"/>
  <c r="X167" i="1"/>
  <c r="W167" i="1"/>
  <c r="V167" i="1"/>
  <c r="U167" i="1"/>
  <c r="T167" i="1"/>
  <c r="S167" i="1"/>
  <c r="R167" i="1"/>
  <c r="Q167" i="1"/>
  <c r="P167" i="1"/>
  <c r="O167" i="1"/>
  <c r="N167" i="1"/>
  <c r="M167" i="1"/>
  <c r="L167" i="1"/>
  <c r="K167" i="1"/>
  <c r="J167" i="1"/>
  <c r="I167" i="1"/>
  <c r="H167" i="1"/>
  <c r="AN166" i="1"/>
  <c r="AM166" i="1"/>
  <c r="AN165" i="1"/>
  <c r="AM165" i="1"/>
  <c r="AN164" i="1"/>
  <c r="AM164" i="1"/>
  <c r="AN163" i="1"/>
  <c r="AM163" i="1"/>
  <c r="AN162" i="1"/>
  <c r="AM162" i="1"/>
  <c r="AL161" i="1"/>
  <c r="AK161" i="1"/>
  <c r="AJ161" i="1"/>
  <c r="AI161" i="1"/>
  <c r="AH161" i="1"/>
  <c r="AG161" i="1"/>
  <c r="AF161" i="1"/>
  <c r="AE161" i="1"/>
  <c r="AD161" i="1"/>
  <c r="AC161" i="1"/>
  <c r="AB161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H161" i="1"/>
  <c r="AN159" i="1"/>
  <c r="AM159" i="1"/>
  <c r="AN158" i="1"/>
  <c r="AM158" i="1"/>
  <c r="AN157" i="1"/>
  <c r="AM157" i="1"/>
  <c r="AN156" i="1"/>
  <c r="AM156" i="1"/>
  <c r="AN155" i="1"/>
  <c r="AM155" i="1"/>
  <c r="AN154" i="1"/>
  <c r="AM154" i="1"/>
  <c r="AN153" i="1"/>
  <c r="AM153" i="1"/>
  <c r="AN152" i="1"/>
  <c r="AM152" i="1"/>
  <c r="AN151" i="1"/>
  <c r="AM151" i="1"/>
  <c r="AN150" i="1"/>
  <c r="AM150" i="1"/>
  <c r="AN149" i="1"/>
  <c r="AM149" i="1"/>
  <c r="AN148" i="1"/>
  <c r="AM148" i="1"/>
  <c r="AN147" i="1"/>
  <c r="AM147" i="1"/>
  <c r="AN146" i="1"/>
  <c r="AM146" i="1"/>
  <c r="AN145" i="1"/>
  <c r="AM145" i="1"/>
  <c r="AN144" i="1"/>
  <c r="AM144" i="1"/>
  <c r="AN143" i="1"/>
  <c r="AM143" i="1"/>
  <c r="AN142" i="1"/>
  <c r="AM142" i="1"/>
  <c r="AN141" i="1"/>
  <c r="AM141" i="1"/>
  <c r="AN140" i="1"/>
  <c r="AM140" i="1"/>
  <c r="AN139" i="1"/>
  <c r="AM139" i="1"/>
  <c r="AN138" i="1"/>
  <c r="AM138" i="1"/>
  <c r="AN137" i="1"/>
  <c r="AM137" i="1"/>
  <c r="AN136" i="1"/>
  <c r="AM136" i="1"/>
  <c r="AN135" i="1"/>
  <c r="AM135" i="1"/>
  <c r="AN134" i="1"/>
  <c r="AM134" i="1"/>
  <c r="AN133" i="1"/>
  <c r="AM133" i="1"/>
  <c r="AN132" i="1"/>
  <c r="AM132" i="1"/>
  <c r="AN131" i="1"/>
  <c r="AM131" i="1"/>
  <c r="AN130" i="1"/>
  <c r="AM130" i="1"/>
  <c r="AN129" i="1"/>
  <c r="AM129" i="1"/>
  <c r="AN128" i="1"/>
  <c r="AM128" i="1"/>
  <c r="AN127" i="1"/>
  <c r="AM127" i="1"/>
  <c r="AN126" i="1"/>
  <c r="AM126" i="1"/>
  <c r="AN125" i="1"/>
  <c r="AM125" i="1"/>
  <c r="AN124" i="1"/>
  <c r="AM124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AN122" i="1"/>
  <c r="AM122" i="1"/>
  <c r="AN121" i="1"/>
  <c r="AM121" i="1"/>
  <c r="AN120" i="1"/>
  <c r="AM120" i="1"/>
  <c r="AN119" i="1"/>
  <c r="AM119" i="1"/>
  <c r="AN118" i="1"/>
  <c r="AM118" i="1"/>
  <c r="AN117" i="1"/>
  <c r="AM117" i="1"/>
  <c r="AN116" i="1"/>
  <c r="AM116" i="1"/>
  <c r="AN115" i="1"/>
  <c r="AM115" i="1"/>
  <c r="AN114" i="1"/>
  <c r="AM114" i="1"/>
  <c r="AN113" i="1"/>
  <c r="AM113" i="1"/>
  <c r="AN112" i="1"/>
  <c r="AM112" i="1"/>
  <c r="AN111" i="1"/>
  <c r="AM111" i="1"/>
  <c r="AN110" i="1"/>
  <c r="AM110" i="1"/>
  <c r="AN109" i="1"/>
  <c r="AM109" i="1"/>
  <c r="AN108" i="1"/>
  <c r="AM108" i="1"/>
  <c r="AN107" i="1"/>
  <c r="AM107" i="1"/>
  <c r="AN106" i="1"/>
  <c r="AM106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AN103" i="1"/>
  <c r="AM103" i="1"/>
  <c r="AN102" i="1"/>
  <c r="AM102" i="1"/>
  <c r="AN101" i="1"/>
  <c r="AM101" i="1"/>
  <c r="AN100" i="1"/>
  <c r="AM100" i="1"/>
  <c r="AN99" i="1"/>
  <c r="AM99" i="1"/>
  <c r="AN98" i="1"/>
  <c r="AM98" i="1"/>
  <c r="AN97" i="1"/>
  <c r="AM97" i="1"/>
  <c r="AN96" i="1"/>
  <c r="AM96" i="1"/>
  <c r="AN95" i="1"/>
  <c r="AM95" i="1"/>
  <c r="AN94" i="1"/>
  <c r="AM94" i="1"/>
  <c r="AN93" i="1"/>
  <c r="AM93" i="1"/>
  <c r="AN92" i="1"/>
  <c r="AM92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AN90" i="1"/>
  <c r="AM90" i="1"/>
  <c r="AN89" i="1"/>
  <c r="AM89" i="1"/>
  <c r="AN88" i="1"/>
  <c r="AM88" i="1"/>
  <c r="AN87" i="1"/>
  <c r="AM87" i="1"/>
  <c r="AN86" i="1"/>
  <c r="AM86" i="1"/>
  <c r="AN85" i="1"/>
  <c r="AM85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AN81" i="1"/>
  <c r="AM81" i="1"/>
  <c r="AN80" i="1"/>
  <c r="AM80" i="1"/>
  <c r="AN79" i="1"/>
  <c r="AM79" i="1"/>
  <c r="AN78" i="1"/>
  <c r="AM78" i="1"/>
  <c r="AL77" i="1"/>
  <c r="AL75" i="1" s="1"/>
  <c r="AK77" i="1"/>
  <c r="AJ77" i="1"/>
  <c r="AI77" i="1"/>
  <c r="AH77" i="1"/>
  <c r="AH75" i="1" s="1"/>
  <c r="AG77" i="1"/>
  <c r="AF77" i="1"/>
  <c r="AE77" i="1"/>
  <c r="AD77" i="1"/>
  <c r="AD75" i="1" s="1"/>
  <c r="AC77" i="1"/>
  <c r="AB77" i="1"/>
  <c r="AB75" i="1" s="1"/>
  <c r="AA77" i="1"/>
  <c r="Z77" i="1"/>
  <c r="Z75" i="1" s="1"/>
  <c r="Y77" i="1"/>
  <c r="X77" i="1"/>
  <c r="X75" i="1" s="1"/>
  <c r="W77" i="1"/>
  <c r="V77" i="1"/>
  <c r="V75" i="1" s="1"/>
  <c r="U77" i="1"/>
  <c r="T77" i="1"/>
  <c r="T75" i="1" s="1"/>
  <c r="S77" i="1"/>
  <c r="R77" i="1"/>
  <c r="R75" i="1" s="1"/>
  <c r="Q77" i="1"/>
  <c r="P77" i="1"/>
  <c r="P75" i="1" s="1"/>
  <c r="O77" i="1"/>
  <c r="N77" i="1"/>
  <c r="N75" i="1" s="1"/>
  <c r="M77" i="1"/>
  <c r="L77" i="1"/>
  <c r="L75" i="1" s="1"/>
  <c r="K77" i="1"/>
  <c r="J77" i="1"/>
  <c r="J75" i="1" s="1"/>
  <c r="I77" i="1"/>
  <c r="H77" i="1"/>
  <c r="H75" i="1" s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AN74" i="1"/>
  <c r="AN71" i="1" s="1"/>
  <c r="AM74" i="1"/>
  <c r="AL74" i="1"/>
  <c r="AK74" i="1"/>
  <c r="AJ74" i="1"/>
  <c r="AI74" i="1"/>
  <c r="AH74" i="1"/>
  <c r="AG74" i="1"/>
  <c r="AF74" i="1"/>
  <c r="AF71" i="1" s="1"/>
  <c r="AE74" i="1"/>
  <c r="AD74" i="1"/>
  <c r="AC74" i="1"/>
  <c r="AB74" i="1"/>
  <c r="AB71" i="1" s="1"/>
  <c r="AA74" i="1"/>
  <c r="Z74" i="1"/>
  <c r="Y74" i="1"/>
  <c r="X74" i="1"/>
  <c r="X71" i="1" s="1"/>
  <c r="W74" i="1"/>
  <c r="V74" i="1"/>
  <c r="U74" i="1"/>
  <c r="T74" i="1"/>
  <c r="S74" i="1"/>
  <c r="R74" i="1"/>
  <c r="Q74" i="1"/>
  <c r="P74" i="1"/>
  <c r="P71" i="1" s="1"/>
  <c r="O74" i="1"/>
  <c r="N74" i="1"/>
  <c r="M74" i="1"/>
  <c r="L74" i="1"/>
  <c r="L71" i="1" s="1"/>
  <c r="K74" i="1"/>
  <c r="J74" i="1"/>
  <c r="I74" i="1"/>
  <c r="H74" i="1"/>
  <c r="H71" i="1" s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AN72" i="1"/>
  <c r="AM72" i="1"/>
  <c r="AM71" i="1" s="1"/>
  <c r="AL72" i="1"/>
  <c r="AK72" i="1"/>
  <c r="AJ72" i="1"/>
  <c r="AI72" i="1"/>
  <c r="AI71" i="1" s="1"/>
  <c r="AH72" i="1"/>
  <c r="AG72" i="1"/>
  <c r="AF72" i="1"/>
  <c r="AE72" i="1"/>
  <c r="AE71" i="1" s="1"/>
  <c r="AD72" i="1"/>
  <c r="AC72" i="1"/>
  <c r="AB72" i="1"/>
  <c r="AA72" i="1"/>
  <c r="AA71" i="1" s="1"/>
  <c r="Z72" i="1"/>
  <c r="Y72" i="1"/>
  <c r="X72" i="1"/>
  <c r="W72" i="1"/>
  <c r="W71" i="1" s="1"/>
  <c r="V72" i="1"/>
  <c r="U72" i="1"/>
  <c r="T72" i="1"/>
  <c r="S72" i="1"/>
  <c r="S71" i="1" s="1"/>
  <c r="R72" i="1"/>
  <c r="Q72" i="1"/>
  <c r="P72" i="1"/>
  <c r="O72" i="1"/>
  <c r="O71" i="1" s="1"/>
  <c r="N72" i="1"/>
  <c r="M72" i="1"/>
  <c r="L72" i="1"/>
  <c r="K72" i="1"/>
  <c r="K71" i="1" s="1"/>
  <c r="J72" i="1"/>
  <c r="I72" i="1"/>
  <c r="H72" i="1"/>
  <c r="AJ71" i="1"/>
  <c r="T71" i="1"/>
  <c r="AN70" i="1"/>
  <c r="AM70" i="1"/>
  <c r="AL70" i="1"/>
  <c r="AK70" i="1"/>
  <c r="AJ70" i="1"/>
  <c r="AJ67" i="1" s="1"/>
  <c r="AI70" i="1"/>
  <c r="AH70" i="1"/>
  <c r="AG70" i="1"/>
  <c r="AF70" i="1"/>
  <c r="AE70" i="1"/>
  <c r="AD70" i="1"/>
  <c r="AC70" i="1"/>
  <c r="AB70" i="1"/>
  <c r="AB67" i="1" s="1"/>
  <c r="AA70" i="1"/>
  <c r="Z70" i="1"/>
  <c r="Y70" i="1"/>
  <c r="X70" i="1"/>
  <c r="W70" i="1"/>
  <c r="V70" i="1"/>
  <c r="U70" i="1"/>
  <c r="T70" i="1"/>
  <c r="T67" i="1" s="1"/>
  <c r="S70" i="1"/>
  <c r="R70" i="1"/>
  <c r="Q70" i="1"/>
  <c r="P70" i="1"/>
  <c r="O70" i="1"/>
  <c r="N70" i="1"/>
  <c r="M70" i="1"/>
  <c r="L70" i="1"/>
  <c r="L67" i="1" s="1"/>
  <c r="K70" i="1"/>
  <c r="J70" i="1"/>
  <c r="I70" i="1"/>
  <c r="H70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AN68" i="1"/>
  <c r="AM68" i="1"/>
  <c r="AM67" i="1" s="1"/>
  <c r="AM66" i="1" s="1"/>
  <c r="AL68" i="1"/>
  <c r="AK68" i="1"/>
  <c r="AJ68" i="1"/>
  <c r="AI68" i="1"/>
  <c r="AI67" i="1" s="1"/>
  <c r="AI66" i="1" s="1"/>
  <c r="AH68" i="1"/>
  <c r="AG68" i="1"/>
  <c r="AF68" i="1"/>
  <c r="AE68" i="1"/>
  <c r="AE67" i="1" s="1"/>
  <c r="AE66" i="1" s="1"/>
  <c r="AD68" i="1"/>
  <c r="AC68" i="1"/>
  <c r="AB68" i="1"/>
  <c r="AA68" i="1"/>
  <c r="Z68" i="1"/>
  <c r="Z67" i="1" s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J67" i="1" s="1"/>
  <c r="I68" i="1"/>
  <c r="H68" i="1"/>
  <c r="AH67" i="1"/>
  <c r="R67" i="1"/>
  <c r="AN65" i="1"/>
  <c r="AM65" i="1"/>
  <c r="AL65" i="1"/>
  <c r="AL63" i="1" s="1"/>
  <c r="AK65" i="1"/>
  <c r="AJ65" i="1"/>
  <c r="AI65" i="1"/>
  <c r="AH65" i="1"/>
  <c r="AG65" i="1"/>
  <c r="AF65" i="1"/>
  <c r="AE65" i="1"/>
  <c r="AD65" i="1"/>
  <c r="AD63" i="1" s="1"/>
  <c r="AC65" i="1"/>
  <c r="AB65" i="1"/>
  <c r="AA65" i="1"/>
  <c r="Z65" i="1"/>
  <c r="Z63" i="1" s="1"/>
  <c r="Y65" i="1"/>
  <c r="X65" i="1"/>
  <c r="W65" i="1"/>
  <c r="V65" i="1"/>
  <c r="V63" i="1" s="1"/>
  <c r="U65" i="1"/>
  <c r="T65" i="1"/>
  <c r="S65" i="1"/>
  <c r="R65" i="1"/>
  <c r="R63" i="1" s="1"/>
  <c r="Q65" i="1"/>
  <c r="P65" i="1"/>
  <c r="O65" i="1"/>
  <c r="N65" i="1"/>
  <c r="N63" i="1" s="1"/>
  <c r="M65" i="1"/>
  <c r="L65" i="1"/>
  <c r="K65" i="1"/>
  <c r="J65" i="1"/>
  <c r="J63" i="1" s="1"/>
  <c r="I65" i="1"/>
  <c r="H65" i="1"/>
  <c r="AN64" i="1"/>
  <c r="AN63" i="1" s="1"/>
  <c r="AM64" i="1"/>
  <c r="AL64" i="1"/>
  <c r="AK64" i="1"/>
  <c r="AK63" i="1" s="1"/>
  <c r="AJ64" i="1"/>
  <c r="AJ63" i="1" s="1"/>
  <c r="AI64" i="1"/>
  <c r="AH64" i="1"/>
  <c r="AG64" i="1"/>
  <c r="AG63" i="1" s="1"/>
  <c r="AF64" i="1"/>
  <c r="AE64" i="1"/>
  <c r="AD64" i="1"/>
  <c r="AC64" i="1"/>
  <c r="AC63" i="1" s="1"/>
  <c r="AB64" i="1"/>
  <c r="AB63" i="1" s="1"/>
  <c r="AA64" i="1"/>
  <c r="Z64" i="1"/>
  <c r="Y64" i="1"/>
  <c r="Y63" i="1" s="1"/>
  <c r="X64" i="1"/>
  <c r="X63" i="1" s="1"/>
  <c r="W64" i="1"/>
  <c r="V64" i="1"/>
  <c r="U64" i="1"/>
  <c r="T64" i="1"/>
  <c r="T63" i="1" s="1"/>
  <c r="S64" i="1"/>
  <c r="R64" i="1"/>
  <c r="Q64" i="1"/>
  <c r="Q63" i="1" s="1"/>
  <c r="P64" i="1"/>
  <c r="P63" i="1" s="1"/>
  <c r="O64" i="1"/>
  <c r="N64" i="1"/>
  <c r="M64" i="1"/>
  <c r="L64" i="1"/>
  <c r="L63" i="1" s="1"/>
  <c r="K64" i="1"/>
  <c r="J64" i="1"/>
  <c r="I64" i="1"/>
  <c r="I63" i="1" s="1"/>
  <c r="H64" i="1"/>
  <c r="H63" i="1" s="1"/>
  <c r="AH63" i="1"/>
  <c r="AF63" i="1"/>
  <c r="U63" i="1"/>
  <c r="M63" i="1"/>
  <c r="AN62" i="1"/>
  <c r="AM62" i="1"/>
  <c r="AN61" i="1"/>
  <c r="AM61" i="1"/>
  <c r="AN60" i="1"/>
  <c r="AM60" i="1"/>
  <c r="AN59" i="1"/>
  <c r="AM59" i="1"/>
  <c r="AN58" i="1"/>
  <c r="AM58" i="1"/>
  <c r="AN57" i="1"/>
  <c r="AM57" i="1"/>
  <c r="AN56" i="1"/>
  <c r="AM56" i="1"/>
  <c r="AN55" i="1"/>
  <c r="AM55" i="1"/>
  <c r="AN54" i="1"/>
  <c r="AM54" i="1"/>
  <c r="AN53" i="1"/>
  <c r="AM53" i="1"/>
  <c r="AN52" i="1"/>
  <c r="AM52" i="1"/>
  <c r="AN51" i="1"/>
  <c r="AM51" i="1"/>
  <c r="AN50" i="1"/>
  <c r="AM50" i="1"/>
  <c r="AN49" i="1"/>
  <c r="AM49" i="1"/>
  <c r="AN48" i="1"/>
  <c r="AM48" i="1"/>
  <c r="AN47" i="1"/>
  <c r="AM47" i="1"/>
  <c r="AN46" i="1"/>
  <c r="AM46" i="1"/>
  <c r="AN45" i="1"/>
  <c r="AM45" i="1"/>
  <c r="AN44" i="1"/>
  <c r="AM44" i="1"/>
  <c r="AN43" i="1"/>
  <c r="AM43" i="1"/>
  <c r="AN42" i="1"/>
  <c r="AM42" i="1"/>
  <c r="AN41" i="1"/>
  <c r="AM41" i="1"/>
  <c r="AN40" i="1"/>
  <c r="AM40" i="1"/>
  <c r="AN39" i="1"/>
  <c r="AM39" i="1"/>
  <c r="AN38" i="1"/>
  <c r="AM38" i="1"/>
  <c r="AN37" i="1"/>
  <c r="AM37" i="1"/>
  <c r="AN36" i="1"/>
  <c r="AM36" i="1"/>
  <c r="AN35" i="1"/>
  <c r="AM35" i="1"/>
  <c r="AN34" i="1"/>
  <c r="AM34" i="1"/>
  <c r="AN33" i="1"/>
  <c r="AM33" i="1"/>
  <c r="AN32" i="1"/>
  <c r="AM32" i="1"/>
  <c r="AN31" i="1"/>
  <c r="AM31" i="1"/>
  <c r="AL30" i="1"/>
  <c r="AL27" i="1" s="1"/>
  <c r="AK30" i="1"/>
  <c r="AK27" i="1" s="1"/>
  <c r="AJ30" i="1"/>
  <c r="AJ27" i="1" s="1"/>
  <c r="AI30" i="1"/>
  <c r="AI27" i="1" s="1"/>
  <c r="AH30" i="1"/>
  <c r="AH27" i="1" s="1"/>
  <c r="AG30" i="1"/>
  <c r="AG27" i="1" s="1"/>
  <c r="AF30" i="1"/>
  <c r="AF27" i="1" s="1"/>
  <c r="AE30" i="1"/>
  <c r="AE27" i="1" s="1"/>
  <c r="AD30" i="1"/>
  <c r="AD27" i="1" s="1"/>
  <c r="AC30" i="1"/>
  <c r="AC27" i="1" s="1"/>
  <c r="AB30" i="1"/>
  <c r="AB27" i="1" s="1"/>
  <c r="AA30" i="1"/>
  <c r="AA27" i="1" s="1"/>
  <c r="Z30" i="1"/>
  <c r="Z27" i="1" s="1"/>
  <c r="Y30" i="1"/>
  <c r="Y27" i="1" s="1"/>
  <c r="X30" i="1"/>
  <c r="X27" i="1" s="1"/>
  <c r="W30" i="1"/>
  <c r="W27" i="1" s="1"/>
  <c r="V30" i="1"/>
  <c r="V27" i="1" s="1"/>
  <c r="U30" i="1"/>
  <c r="U27" i="1" s="1"/>
  <c r="T30" i="1"/>
  <c r="T27" i="1" s="1"/>
  <c r="S30" i="1"/>
  <c r="S27" i="1" s="1"/>
  <c r="R30" i="1"/>
  <c r="R27" i="1" s="1"/>
  <c r="Q30" i="1"/>
  <c r="Q27" i="1" s="1"/>
  <c r="P30" i="1"/>
  <c r="P27" i="1" s="1"/>
  <c r="O30" i="1"/>
  <c r="O27" i="1" s="1"/>
  <c r="N30" i="1"/>
  <c r="N27" i="1" s="1"/>
  <c r="M30" i="1"/>
  <c r="M27" i="1" s="1"/>
  <c r="L30" i="1"/>
  <c r="L27" i="1" s="1"/>
  <c r="K30" i="1"/>
  <c r="K27" i="1" s="1"/>
  <c r="J30" i="1"/>
  <c r="J27" i="1" s="1"/>
  <c r="I30" i="1"/>
  <c r="I27" i="1" s="1"/>
  <c r="H30" i="1"/>
  <c r="H27" i="1" s="1"/>
  <c r="AM23" i="1"/>
  <c r="AL23" i="1"/>
  <c r="AK23" i="1"/>
  <c r="AI23" i="1"/>
  <c r="AH23" i="1"/>
  <c r="AG23" i="1"/>
  <c r="AE23" i="1"/>
  <c r="AD23" i="1"/>
  <c r="AC23" i="1"/>
  <c r="AA23" i="1"/>
  <c r="Z23" i="1"/>
  <c r="Y23" i="1"/>
  <c r="W23" i="1"/>
  <c r="V23" i="1"/>
  <c r="U23" i="1"/>
  <c r="S23" i="1"/>
  <c r="R23" i="1"/>
  <c r="Q23" i="1"/>
  <c r="O23" i="1"/>
  <c r="N23" i="1"/>
  <c r="M23" i="1"/>
  <c r="K23" i="1"/>
  <c r="J23" i="1"/>
  <c r="I23" i="1"/>
  <c r="N67" i="1" l="1"/>
  <c r="V67" i="1"/>
  <c r="AD67" i="1"/>
  <c r="AD66" i="1" s="1"/>
  <c r="AL67" i="1"/>
  <c r="J71" i="1"/>
  <c r="N71" i="1"/>
  <c r="R71" i="1"/>
  <c r="V71" i="1"/>
  <c r="Z71" i="1"/>
  <c r="AD71" i="1"/>
  <c r="AH71" i="1"/>
  <c r="AH66" i="1" s="1"/>
  <c r="AH26" i="1" s="1"/>
  <c r="AH19" i="1" s="1"/>
  <c r="AL71" i="1"/>
  <c r="J174" i="1"/>
  <c r="N174" i="1"/>
  <c r="R174" i="1"/>
  <c r="V174" i="1"/>
  <c r="Z174" i="1"/>
  <c r="AD174" i="1"/>
  <c r="AH174" i="1"/>
  <c r="AL174" i="1"/>
  <c r="AF75" i="1"/>
  <c r="AJ75" i="1"/>
  <c r="K63" i="1"/>
  <c r="O63" i="1"/>
  <c r="S63" i="1"/>
  <c r="W63" i="1"/>
  <c r="AA63" i="1"/>
  <c r="AE63" i="1"/>
  <c r="AI63" i="1"/>
  <c r="AM63" i="1"/>
  <c r="I67" i="1"/>
  <c r="M67" i="1"/>
  <c r="M66" i="1" s="1"/>
  <c r="Q67" i="1"/>
  <c r="U67" i="1"/>
  <c r="Y67" i="1"/>
  <c r="AC67" i="1"/>
  <c r="AC66" i="1" s="1"/>
  <c r="AG67" i="1"/>
  <c r="AK67" i="1"/>
  <c r="H67" i="1"/>
  <c r="H66" i="1" s="1"/>
  <c r="H26" i="1" s="1"/>
  <c r="H19" i="1" s="1"/>
  <c r="P67" i="1"/>
  <c r="P66" i="1" s="1"/>
  <c r="P26" i="1" s="1"/>
  <c r="P19" i="1" s="1"/>
  <c r="X67" i="1"/>
  <c r="AF67" i="1"/>
  <c r="AF66" i="1" s="1"/>
  <c r="AN67" i="1"/>
  <c r="I71" i="1"/>
  <c r="M71" i="1"/>
  <c r="Q71" i="1"/>
  <c r="U71" i="1"/>
  <c r="Y71" i="1"/>
  <c r="AC71" i="1"/>
  <c r="AG71" i="1"/>
  <c r="AK71" i="1"/>
  <c r="T160" i="1"/>
  <c r="AJ160" i="1"/>
  <c r="AJ174" i="1"/>
  <c r="K174" i="1"/>
  <c r="O174" i="1"/>
  <c r="S174" i="1"/>
  <c r="W174" i="1"/>
  <c r="AA174" i="1"/>
  <c r="AE174" i="1"/>
  <c r="AI174" i="1"/>
  <c r="K75" i="1"/>
  <c r="O75" i="1"/>
  <c r="S75" i="1"/>
  <c r="W75" i="1"/>
  <c r="AA75" i="1"/>
  <c r="AE75" i="1"/>
  <c r="AI75" i="1"/>
  <c r="AI26" i="1" s="1"/>
  <c r="AI19" i="1" s="1"/>
  <c r="AI104" i="1"/>
  <c r="L83" i="1"/>
  <c r="AB83" i="1"/>
  <c r="AN175" i="1"/>
  <c r="AN174" i="1" s="1"/>
  <c r="AN182" i="1"/>
  <c r="AN22" i="1" s="1"/>
  <c r="AN186" i="1"/>
  <c r="AN24" i="1" s="1"/>
  <c r="AM77" i="1"/>
  <c r="AM75" i="1" s="1"/>
  <c r="K104" i="1"/>
  <c r="S104" i="1"/>
  <c r="AA104" i="1"/>
  <c r="AD26" i="1"/>
  <c r="AD19" i="1" s="1"/>
  <c r="I104" i="1"/>
  <c r="M104" i="1"/>
  <c r="Q104" i="1"/>
  <c r="U104" i="1"/>
  <c r="Y104" i="1"/>
  <c r="AC104" i="1"/>
  <c r="AG104" i="1"/>
  <c r="AK104" i="1"/>
  <c r="R66" i="1"/>
  <c r="R26" i="1" s="1"/>
  <c r="R19" i="1" s="1"/>
  <c r="AN77" i="1"/>
  <c r="AN75" i="1" s="1"/>
  <c r="AN84" i="1"/>
  <c r="AN30" i="1"/>
  <c r="AN27" i="1" s="1"/>
  <c r="K83" i="1"/>
  <c r="O83" i="1"/>
  <c r="S83" i="1"/>
  <c r="W83" i="1"/>
  <c r="AA83" i="1"/>
  <c r="AE83" i="1"/>
  <c r="AI83" i="1"/>
  <c r="AM84" i="1"/>
  <c r="H83" i="1"/>
  <c r="P83" i="1"/>
  <c r="T83" i="1"/>
  <c r="X83" i="1"/>
  <c r="AF83" i="1"/>
  <c r="AJ83" i="1"/>
  <c r="AN91" i="1"/>
  <c r="AM161" i="1"/>
  <c r="AM160" i="1" s="1"/>
  <c r="J160" i="1"/>
  <c r="N160" i="1"/>
  <c r="R160" i="1"/>
  <c r="V160" i="1"/>
  <c r="Z160" i="1"/>
  <c r="AD160" i="1"/>
  <c r="AH160" i="1"/>
  <c r="AL160" i="1"/>
  <c r="I83" i="1"/>
  <c r="M83" i="1"/>
  <c r="Q83" i="1"/>
  <c r="U83" i="1"/>
  <c r="Y83" i="1"/>
  <c r="AC83" i="1"/>
  <c r="AG83" i="1"/>
  <c r="AK83" i="1"/>
  <c r="AM105" i="1"/>
  <c r="AN123" i="1"/>
  <c r="AM175" i="1"/>
  <c r="AM174" i="1" s="1"/>
  <c r="AM182" i="1"/>
  <c r="AM22" i="1" s="1"/>
  <c r="AF26" i="1"/>
  <c r="AM30" i="1"/>
  <c r="AM27" i="1" s="1"/>
  <c r="AM91" i="1"/>
  <c r="H104" i="1"/>
  <c r="L104" i="1"/>
  <c r="P104" i="1"/>
  <c r="T104" i="1"/>
  <c r="X104" i="1"/>
  <c r="AB104" i="1"/>
  <c r="AF104" i="1"/>
  <c r="AJ104" i="1"/>
  <c r="AN105" i="1"/>
  <c r="O104" i="1"/>
  <c r="W104" i="1"/>
  <c r="AE104" i="1"/>
  <c r="AN161" i="1"/>
  <c r="AN160" i="1" s="1"/>
  <c r="AM186" i="1"/>
  <c r="AM24" i="1" s="1"/>
  <c r="T66" i="1"/>
  <c r="T26" i="1" s="1"/>
  <c r="N104" i="1"/>
  <c r="Z104" i="1"/>
  <c r="AL104" i="1"/>
  <c r="H160" i="1"/>
  <c r="L160" i="1"/>
  <c r="P160" i="1"/>
  <c r="X160" i="1"/>
  <c r="AB160" i="1"/>
  <c r="AF160" i="1"/>
  <c r="AJ66" i="1"/>
  <c r="AJ26" i="1" s="1"/>
  <c r="AJ19" i="1" s="1"/>
  <c r="J104" i="1"/>
  <c r="V104" i="1"/>
  <c r="AH104" i="1"/>
  <c r="J66" i="1"/>
  <c r="J26" i="1" s="1"/>
  <c r="J19" i="1" s="1"/>
  <c r="Z66" i="1"/>
  <c r="Z26" i="1" s="1"/>
  <c r="Z19" i="1" s="1"/>
  <c r="J83" i="1"/>
  <c r="N83" i="1"/>
  <c r="R83" i="1"/>
  <c r="V83" i="1"/>
  <c r="Z83" i="1"/>
  <c r="AD83" i="1"/>
  <c r="AH83" i="1"/>
  <c r="AL83" i="1"/>
  <c r="AM123" i="1"/>
  <c r="R104" i="1"/>
  <c r="AD104" i="1"/>
  <c r="X66" i="1"/>
  <c r="X26" i="1" s="1"/>
  <c r="X19" i="1" s="1"/>
  <c r="AN66" i="1"/>
  <c r="I75" i="1"/>
  <c r="M75" i="1"/>
  <c r="Q75" i="1"/>
  <c r="U75" i="1"/>
  <c r="Y75" i="1"/>
  <c r="AC75" i="1"/>
  <c r="AG75" i="1"/>
  <c r="AK75" i="1"/>
  <c r="AF19" i="1"/>
  <c r="L66" i="1"/>
  <c r="L26" i="1" s="1"/>
  <c r="AB66" i="1"/>
  <c r="AB26" i="1" s="1"/>
  <c r="K160" i="1"/>
  <c r="O160" i="1"/>
  <c r="S160" i="1"/>
  <c r="W160" i="1"/>
  <c r="AA160" i="1"/>
  <c r="AE160" i="1"/>
  <c r="AI160" i="1"/>
  <c r="K67" i="1"/>
  <c r="K66" i="1" s="1"/>
  <c r="O67" i="1"/>
  <c r="O66" i="1" s="1"/>
  <c r="S67" i="1"/>
  <c r="S66" i="1" s="1"/>
  <c r="W67" i="1"/>
  <c r="W66" i="1" s="1"/>
  <c r="W26" i="1" s="1"/>
  <c r="AA67" i="1"/>
  <c r="AA66" i="1" s="1"/>
  <c r="I160" i="1"/>
  <c r="M160" i="1"/>
  <c r="Q160" i="1"/>
  <c r="U160" i="1"/>
  <c r="Y160" i="1"/>
  <c r="AC160" i="1"/>
  <c r="AG160" i="1"/>
  <c r="AK160" i="1"/>
  <c r="K26" i="1" l="1"/>
  <c r="AA26" i="1"/>
  <c r="AL66" i="1"/>
  <c r="AL26" i="1" s="1"/>
  <c r="AL19" i="1" s="1"/>
  <c r="U26" i="1"/>
  <c r="U19" i="1" s="1"/>
  <c r="AE26" i="1"/>
  <c r="Y66" i="1"/>
  <c r="Y26" i="1" s="1"/>
  <c r="Y19" i="1" s="1"/>
  <c r="I66" i="1"/>
  <c r="I26" i="1"/>
  <c r="T82" i="1"/>
  <c r="T20" i="1" s="1"/>
  <c r="AK66" i="1"/>
  <c r="AK26" i="1" s="1"/>
  <c r="AK19" i="1" s="1"/>
  <c r="U66" i="1"/>
  <c r="V66" i="1"/>
  <c r="V26" i="1" s="1"/>
  <c r="V19" i="1" s="1"/>
  <c r="AC26" i="1"/>
  <c r="AC19" i="1" s="1"/>
  <c r="M26" i="1"/>
  <c r="M19" i="1" s="1"/>
  <c r="AG66" i="1"/>
  <c r="AG26" i="1" s="1"/>
  <c r="AG19" i="1" s="1"/>
  <c r="Q66" i="1"/>
  <c r="Q26" i="1" s="1"/>
  <c r="Q19" i="1" s="1"/>
  <c r="N66" i="1"/>
  <c r="N26" i="1" s="1"/>
  <c r="N19" i="1" s="1"/>
  <c r="AM26" i="1"/>
  <c r="AM19" i="1" s="1"/>
  <c r="AJ82" i="1"/>
  <c r="AJ20" i="1" s="1"/>
  <c r="Z82" i="1"/>
  <c r="Z20" i="1" s="1"/>
  <c r="H82" i="1"/>
  <c r="H20" i="1" s="1"/>
  <c r="O26" i="1"/>
  <c r="O19" i="1" s="1"/>
  <c r="K82" i="1"/>
  <c r="K20" i="1" s="1"/>
  <c r="AF82" i="1"/>
  <c r="AF20" i="1" s="1"/>
  <c r="S26" i="1"/>
  <c r="S19" i="1" s="1"/>
  <c r="AM104" i="1"/>
  <c r="AM83" i="1"/>
  <c r="AA82" i="1"/>
  <c r="AA20" i="1" s="1"/>
  <c r="W82" i="1"/>
  <c r="W20" i="1" s="1"/>
  <c r="AI82" i="1"/>
  <c r="AI20" i="1" s="1"/>
  <c r="S82" i="1"/>
  <c r="S20" i="1" s="1"/>
  <c r="AN26" i="1"/>
  <c r="AN19" i="1" s="1"/>
  <c r="AN83" i="1"/>
  <c r="AK82" i="1"/>
  <c r="AK20" i="1" s="1"/>
  <c r="U82" i="1"/>
  <c r="U20" i="1" s="1"/>
  <c r="AD82" i="1"/>
  <c r="AD20" i="1" s="1"/>
  <c r="P82" i="1"/>
  <c r="P20" i="1" s="1"/>
  <c r="AB82" i="1"/>
  <c r="AB20" i="1" s="1"/>
  <c r="N82" i="1"/>
  <c r="N20" i="1" s="1"/>
  <c r="AN104" i="1"/>
  <c r="L82" i="1"/>
  <c r="L20" i="1" s="1"/>
  <c r="Y82" i="1"/>
  <c r="Y20" i="1" s="1"/>
  <c r="I82" i="1"/>
  <c r="I20" i="1" s="1"/>
  <c r="AE82" i="1"/>
  <c r="AE20" i="1" s="1"/>
  <c r="AL82" i="1"/>
  <c r="AL20" i="1" s="1"/>
  <c r="V82" i="1"/>
  <c r="V20" i="1" s="1"/>
  <c r="Q82" i="1"/>
  <c r="Q20" i="1" s="1"/>
  <c r="O82" i="1"/>
  <c r="O20" i="1" s="1"/>
  <c r="AC82" i="1"/>
  <c r="AC20" i="1" s="1"/>
  <c r="M82" i="1"/>
  <c r="M20" i="1" s="1"/>
  <c r="R82" i="1"/>
  <c r="R20" i="1" s="1"/>
  <c r="X82" i="1"/>
  <c r="X20" i="1" s="1"/>
  <c r="AG82" i="1"/>
  <c r="AG20" i="1" s="1"/>
  <c r="J82" i="1"/>
  <c r="J20" i="1" s="1"/>
  <c r="AH82" i="1"/>
  <c r="AH20" i="1" s="1"/>
  <c r="T25" i="1"/>
  <c r="T18" i="1" s="1"/>
  <c r="T19" i="1"/>
  <c r="W19" i="1"/>
  <c r="AB19" i="1"/>
  <c r="L19" i="1"/>
  <c r="AA19" i="1"/>
  <c r="K19" i="1"/>
  <c r="AE19" i="1"/>
  <c r="I19" i="1"/>
  <c r="AM82" i="1" l="1"/>
  <c r="AM20" i="1" s="1"/>
  <c r="AF25" i="1"/>
  <c r="AF18" i="1" s="1"/>
  <c r="AA25" i="1"/>
  <c r="AA18" i="1" s="1"/>
  <c r="N25" i="1"/>
  <c r="N18" i="1" s="1"/>
  <c r="K25" i="1"/>
  <c r="K18" i="1" s="1"/>
  <c r="AJ25" i="1"/>
  <c r="AJ18" i="1" s="1"/>
  <c r="AB25" i="1"/>
  <c r="AB18" i="1" s="1"/>
  <c r="AK25" i="1"/>
  <c r="AK18" i="1" s="1"/>
  <c r="AI25" i="1"/>
  <c r="AI18" i="1" s="1"/>
  <c r="W25" i="1"/>
  <c r="W18" i="1" s="1"/>
  <c r="H25" i="1"/>
  <c r="H18" i="1" s="1"/>
  <c r="Z25" i="1"/>
  <c r="Z18" i="1" s="1"/>
  <c r="P25" i="1"/>
  <c r="P18" i="1" s="1"/>
  <c r="AH25" i="1"/>
  <c r="AH18" i="1" s="1"/>
  <c r="Q25" i="1"/>
  <c r="Q18" i="1" s="1"/>
  <c r="S25" i="1"/>
  <c r="S18" i="1" s="1"/>
  <c r="U25" i="1"/>
  <c r="U18" i="1" s="1"/>
  <c r="AD25" i="1"/>
  <c r="AD18" i="1" s="1"/>
  <c r="AN82" i="1"/>
  <c r="AN20" i="1" s="1"/>
  <c r="O25" i="1"/>
  <c r="O18" i="1" s="1"/>
  <c r="X25" i="1"/>
  <c r="X18" i="1" s="1"/>
  <c r="AL25" i="1"/>
  <c r="AL18" i="1" s="1"/>
  <c r="AE25" i="1"/>
  <c r="AE18" i="1" s="1"/>
  <c r="L25" i="1"/>
  <c r="L18" i="1" s="1"/>
  <c r="V25" i="1"/>
  <c r="V18" i="1" s="1"/>
  <c r="Y25" i="1"/>
  <c r="Y18" i="1" s="1"/>
  <c r="I25" i="1"/>
  <c r="I18" i="1" s="1"/>
  <c r="R25" i="1"/>
  <c r="R18" i="1" s="1"/>
  <c r="J25" i="1"/>
  <c r="J18" i="1" s="1"/>
  <c r="AC25" i="1"/>
  <c r="AC18" i="1" s="1"/>
  <c r="AG25" i="1"/>
  <c r="AG18" i="1" s="1"/>
  <c r="M25" i="1"/>
  <c r="M18" i="1" s="1"/>
  <c r="AM25" i="1"/>
  <c r="AM18" i="1" s="1"/>
  <c r="AN25" i="1" l="1"/>
  <c r="AN18" i="1" s="1"/>
</calcChain>
</file>

<file path=xl/sharedStrings.xml><?xml version="1.0" encoding="utf-8"?>
<sst xmlns="http://schemas.openxmlformats.org/spreadsheetml/2006/main" count="1220" uniqueCount="415">
  <si>
    <t>Приложение  № 3</t>
  </si>
  <si>
    <t>к приказу Минэнерго России</t>
  </si>
  <si>
    <t>от «05» мая 2016 г. № 380</t>
  </si>
  <si>
    <t>Форма 3. План освоения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</si>
  <si>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</si>
  <si>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</si>
  <si>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</si>
  <si>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</si>
  <si>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</si>
  <si>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</si>
  <si>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</si>
  <si>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</si>
  <si>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</si>
  <si>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в прогнозных ценах соответствующих лет, млн. рублей (без НДС)</t>
  </si>
  <si>
    <t>Остаток освоения капитальных вложений, млн. рублей (без НДС)</t>
  </si>
  <si>
    <t>Освоение капитальных вложений в прогнозных ценах соответствующих лет, млн.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</si>
  <si>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</si>
  <si>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</si>
  <si>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</si>
  <si>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</si>
  <si>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</si>
  <si>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</si>
  <si>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</si>
  <si>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</si>
  <si>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</si>
  <si>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</si>
  <si>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</si>
  <si>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</si>
  <si>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</si>
  <si>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</si>
  <si>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</si>
  <si>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</si>
  <si>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</si>
  <si>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</si>
  <si>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</si>
  <si>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</si>
  <si>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</si>
  <si>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</si>
  <si>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</si>
  <si>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</si>
  <si>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</si>
  <si>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</si>
  <si>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</si>
  <si>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</si>
  <si>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</si>
  <si>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</si>
  <si>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</si>
  <si>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</si>
  <si>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</si>
  <si>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</si>
  <si>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</si>
  <si>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</si>
  <si>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</si>
  <si>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</si>
  <si>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</si>
  <si>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</si>
  <si>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</si>
  <si>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</si>
  <si>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</si>
  <si>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</si>
  <si>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</si>
  <si>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</si>
  <si>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</si>
  <si>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</si>
  <si>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</si>
  <si>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</si>
  <si>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</si>
  <si>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</si>
  <si>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</si>
  <si>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И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</si>
  <si>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</si>
  <si>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</si>
  <si>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</si>
  <si>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</si>
  <si>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M_49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</si>
  <si>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</si>
  <si>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</si>
  <si>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П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</si>
  <si>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</si>
  <si>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M_56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</si>
  <si>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</si>
  <si>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</si>
  <si>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Н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</si>
  <si>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</si>
  <si>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</si>
  <si>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</si>
  <si>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</si>
  <si>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</si>
  <si>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</si>
  <si>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</si>
  <si>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</si>
  <si>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</si>
  <si>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</si>
  <si>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</si>
  <si>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</si>
  <si>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</si>
  <si>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</si>
  <si>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</si>
  <si>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</si>
  <si>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</si>
  <si>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</si>
  <si>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</si>
  <si>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</si>
  <si>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</si>
  <si>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</si>
  <si>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</si>
  <si>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</si>
  <si>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</si>
  <si>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</si>
  <si>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</si>
  <si>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</si>
  <si>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</si>
  <si>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</si>
  <si>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</si>
  <si>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</si>
  <si>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</si>
  <si>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</si>
  <si>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</si>
  <si>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</si>
  <si>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</si>
  <si>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</si>
  <si>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</si>
  <si>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</si>
  <si>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</si>
  <si>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</si>
  <si>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</si>
  <si>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</si>
  <si>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</si>
  <si>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</si>
  <si>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</si>
  <si>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</si>
  <si>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</si>
  <si>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</si>
  <si>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</si>
  <si>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</si>
  <si>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</si>
  <si>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</si>
  <si>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</si>
  <si>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</si>
  <si>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</si>
  <si>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</si>
  <si>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</si>
  <si>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</si>
  <si>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</si>
  <si>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</si>
  <si>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</si>
  <si>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</si>
  <si>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</si>
  <si>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</si>
  <si>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</si>
  <si>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</si>
  <si>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</si>
  <si>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</si>
  <si>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</si>
  <si>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</si>
  <si>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</si>
  <si>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</si>
  <si>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</si>
  <si>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</si>
  <si>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</si>
  <si>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</si>
  <si>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</si>
  <si>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</si>
  <si>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</si>
  <si>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</si>
  <si>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</si>
  <si>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</si>
  <si>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</si>
  <si>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</si>
  <si>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</si>
  <si>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</si>
  <si>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</si>
  <si>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</si>
  <si>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</si>
  <si>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</si>
  <si>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</si>
  <si>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</si>
  <si>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</si>
  <si>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</si>
  <si>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</si>
  <si>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</si>
  <si>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</si>
  <si>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</si>
  <si>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</si>
  <si>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</si>
  <si>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</si>
  <si>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</si>
  <si>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</si>
  <si>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</si>
  <si>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</si>
  <si>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</si>
  <si>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</si>
  <si>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</si>
  <si>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</si>
  <si>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</si>
  <si>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</si>
  <si>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</si>
  <si>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</si>
  <si>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</si>
  <si>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</si>
  <si>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</si>
  <si>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</si>
  <si>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</si>
  <si>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</si>
  <si>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</si>
  <si>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</si>
  <si>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</si>
  <si>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</si>
  <si>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</si>
  <si>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</si>
  <si>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</si>
  <si>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</si>
  <si>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</si>
  <si>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</si>
  <si>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</si>
  <si>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</si>
  <si>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</si>
  <si>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</si>
  <si>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</si>
  <si>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</si>
  <si>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</si>
  <si>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</si>
  <si>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</si>
  <si>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</si>
  <si>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</si>
  <si>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</si>
  <si>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</si>
  <si>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</si>
  <si>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</si>
  <si>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</si>
  <si>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</si>
  <si>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</si>
  <si>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</si>
  <si>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</si>
  <si>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</si>
  <si>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</si>
  <si>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</si>
  <si>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</si>
  <si>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</si>
  <si>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</si>
  <si>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</si>
  <si>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</si>
  <si>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</si>
  <si>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</si>
  <si>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</si>
  <si>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</si>
  <si>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</si>
  <si>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</si>
  <si>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</si>
  <si>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</si>
  <si>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</si>
  <si>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</si>
  <si>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</si>
  <si>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</si>
  <si>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</si>
  <si>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</si>
  <si>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</si>
  <si>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</si>
  <si>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</si>
  <si>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</si>
  <si>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</si>
  <si>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</si>
  <si>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</si>
  <si>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</si>
  <si>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</si>
  <si>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</si>
  <si>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</si>
  <si>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</si>
  <si>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</si>
  <si>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</si>
  <si>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</si>
  <si>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</si>
  <si>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</si>
  <si>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</si>
  <si>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</si>
  <si>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</si>
  <si>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</si>
  <si>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</si>
  <si>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</si>
  <si>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</si>
  <si>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</si>
  <si>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</si>
  <si>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</si>
  <si>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</si>
  <si>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</si>
  <si>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</si>
  <si>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</si>
  <si>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</si>
  <si>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</si>
  <si>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</si>
  <si>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</si>
  <si>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</si>
  <si>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</si>
  <si>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</si>
  <si>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</si>
  <si>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</si>
  <si>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</si>
  <si>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</si>
  <si>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</si>
  <si>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</si>
  <si>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</si>
  <si>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</si>
  <si>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</si>
  <si>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</si>
  <si>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</si>
  <si>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</si>
  <si>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</si>
  <si>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</si>
  <si>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</si>
  <si>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</si>
  <si>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</si>
  <si>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</si>
  <si>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</si>
  <si>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</si>
  <si>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</si>
  <si>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</si>
  <si>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</si>
  <si>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</si>
  <si>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</si>
  <si>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</si>
  <si>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</si>
  <si>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</si>
  <si>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</si>
  <si>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</si>
  <si>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</si>
  <si>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</si>
  <si>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</si>
  <si>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</si>
  <si>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</si>
  <si>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</si>
  <si>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</si>
  <si>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</si>
  <si>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</si>
  <si>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</si>
  <si>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</si>
  <si>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</si>
  <si>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</si>
  <si>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</si>
  <si>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</si>
  <si>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</si>
  <si>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</si>
  <si>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</si>
  <si>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</si>
  <si>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</si>
  <si>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</si>
  <si>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</si>
  <si>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</si>
  <si>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</si>
  <si>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</si>
  <si>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</si>
  <si>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</si>
  <si>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</si>
  <si>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</si>
  <si>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</si>
  <si>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</si>
  <si>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</si>
  <si>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</si>
  <si>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</si>
  <si>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</si>
  <si>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</si>
  <si>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</si>
  <si>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</si>
  <si>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</si>
  <si>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</si>
  <si>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</si>
  <si>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</si>
  <si>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</si>
  <si>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</si>
  <si>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</si>
  <si>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</si>
  <si>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</si>
  <si>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</si>
  <si>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</si>
  <si>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</si>
  <si>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</si>
  <si>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</si>
  <si>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</si>
  <si>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</si>
  <si>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</si>
  <si>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</si>
  <si>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</si>
  <si>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</si>
  <si>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</si>
  <si>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</si>
  <si>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</si>
  <si>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</si>
  <si>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</si>
  <si>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</si>
  <si>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</si>
  <si>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</si>
  <si>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</si>
  <si>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</si>
  <si>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</si>
  <si>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</si>
  <si>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Фактический объем освоения капитальных вложений на 01.01.2022 года, млн. рублей (без НДС)</t>
  </si>
  <si>
    <t>Освоение капитальных вложений 2022 года в прогнозных ценах соответствующих лет, млн. рублей (без НДС)</t>
  </si>
  <si>
    <t>2023 год</t>
  </si>
  <si>
    <t>2024 год</t>
  </si>
  <si>
    <t>2025 год</t>
  </si>
  <si>
    <t>2026 год</t>
  </si>
  <si>
    <t>2027 год</t>
  </si>
  <si>
    <t>План на 01.01.2022 года</t>
  </si>
  <si>
    <t>Инвестиционная программа Акционерного Общества "Тульские городские электрические сети"</t>
  </si>
  <si>
    <t>Год раскрытия информации: 2023 год</t>
  </si>
  <si>
    <t>План на 01.01.2023 года</t>
  </si>
  <si>
    <t>Предложение по корректировке утвержденного плана на 01.01.2023 года</t>
  </si>
  <si>
    <t>Утвержденный план</t>
  </si>
  <si>
    <t>Утвержденные плановые значения показателей приведены в соответствии с Приказом Минэнерго России от 16 ноября 2022г. № 22@</t>
  </si>
  <si>
    <t>M_37</t>
  </si>
  <si>
    <t>M_38</t>
  </si>
  <si>
    <t>H_107</t>
  </si>
  <si>
    <t>L_25</t>
  </si>
  <si>
    <t>M_10</t>
  </si>
  <si>
    <t>H_106</t>
  </si>
  <si>
    <t>L_12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</si>
</sst>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53">
    <xf numFmtId="0" fontId="0" fillId="0" borderId="0" xfId="0"/>
    <xf numFmtId="49" fontId="0" fillId="0" borderId="0" xfId="1" applyNumberFormat="1" applyFont="1"/>
    <xf numFmtId="0" fontId="1" fillId="0" borderId="0" xfId="1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49" fontId="1" fillId="0" borderId="0" xfId="1" applyNumberFormat="1"/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center"/>
    </xf>
    <xf numFmtId="0" fontId="3" fillId="0" borderId="0" xfId="1" applyFont="1"/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2" fillId="0" borderId="0" xfId="1" applyFont="1"/>
    <xf numFmtId="1" fontId="9" fillId="0" borderId="0" xfId="1" applyNumberFormat="1" applyFont="1" applyAlignment="1">
      <alignment vertical="top"/>
    </xf>
    <xf numFmtId="0" fontId="1" fillId="0" borderId="2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textRotation="90" wrapText="1"/>
    </xf>
    <xf numFmtId="0" fontId="1" fillId="0" borderId="3" xfId="1" applyBorder="1" applyAlignment="1">
      <alignment horizontal="center" vertical="center" wrapText="1"/>
    </xf>
    <xf numFmtId="0" fontId="0" fillId="0" borderId="12" xfId="1" applyFont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1" fillId="0" borderId="2" xfId="2" applyBorder="1" applyAlignment="1">
      <alignment horizontal="center" vertical="center" textRotation="90" wrapText="1"/>
    </xf>
    <xf numFmtId="49" fontId="1" fillId="0" borderId="3" xfId="1" applyNumberFormat="1" applyBorder="1" applyAlignment="1">
      <alignment horizontal="center" vertical="center" wrapText="1"/>
    </xf>
    <xf numFmtId="49" fontId="1" fillId="0" borderId="2" xfId="2" quotePrefix="1" applyNumberFormat="1" applyBorder="1" applyAlignment="1">
      <alignment horizontal="center" vertical="center"/>
    </xf>
    <xf numFmtId="49" fontId="1" fillId="0" borderId="2" xfId="2" applyNumberFormat="1" applyBorder="1" applyAlignment="1">
      <alignment vertical="center" wrapText="1"/>
    </xf>
    <xf numFmtId="49" fontId="1" fillId="0" borderId="2" xfId="2" applyNumberFormat="1" applyBorder="1" applyAlignment="1">
      <alignment horizontal="center" vertical="center"/>
    </xf>
    <xf numFmtId="1" fontId="1" fillId="0" borderId="2" xfId="2" applyNumberFormat="1" applyBorder="1" applyAlignment="1">
      <alignment horizontal="center" vertical="center"/>
    </xf>
    <xf numFmtId="4" fontId="1" fillId="0" borderId="2" xfId="2" applyNumberFormat="1" applyBorder="1" applyAlignment="1">
      <alignment vertical="center"/>
    </xf>
    <xf numFmtId="4" fontId="1" fillId="0" borderId="2" xfId="2" applyNumberFormat="1" applyBorder="1" applyAlignment="1">
      <alignment vertical="center" wrapText="1"/>
    </xf>
    <xf numFmtId="0" fontId="1" fillId="0" borderId="0" xfId="2"/>
    <xf numFmtId="49" fontId="1" fillId="0" borderId="0" xfId="2" applyNumberFormat="1"/>
    <xf numFmtId="0" fontId="0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8" fillId="0" borderId="0" xfId="1" applyFont="1" applyAlignment="1">
      <alignment horizontal="center"/>
    </xf>
    <xf numFmtId="1" fontId="9" fillId="0" borderId="1" xfId="1" applyNumberFormat="1" applyFont="1" applyBorder="1" applyAlignment="1">
      <alignment horizontal="center" vertical="top"/>
    </xf>
    <xf numFmtId="49" fontId="1" fillId="0" borderId="2" xfId="1" applyNumberFormat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0" fillId="0" borderId="2" xfId="1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 textRotation="90" wrapText="1"/>
    </xf>
    <xf numFmtId="0" fontId="1" fillId="0" borderId="3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12" xfId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/>
    </xf>
    <xf numFmtId="0" fontId="0" fillId="0" borderId="3" xfId="1" applyFont="1" applyBorder="1" applyAlignment="1">
      <alignment horizontal="center" vertical="center" wrapText="1"/>
    </xf>
    <xf numFmtId="0" fontId="0" fillId="0" borderId="12" xfId="1" applyFont="1" applyBorder="1" applyAlignment="1">
      <alignment horizontal="center" vertical="center" wrapText="1"/>
    </xf>
  </cellXfs>
  <cellStyles count="4">
    <cellStyle name="Normal 8" xfId="1" xr:uid="{00000000-0005-0000-0000-000000000000}"/>
    <cellStyle name="Обычный" xfId="0" builtinId="0"/>
    <cellStyle name="Обычный 3" xfId="2" xr:uid="{00000000-0005-0000-0000-000002000000}"/>
    <cellStyle name="Обычный 7" xfId="3" xr:uid="{00000000-0005-0000-0000-000003000000}"/>
  </cellStyles>
  <dxfs count="2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0;&#1057;&#1055;&#1048;&#1044;/2023%20&#1075;&#1086;&#1076;/84%20&#1086;&#1090;&#1095;&#1077;&#1090;/r_084_23_02_22_09_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Распоряжением Правительства Тульской области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3">
    <tabColor rgb="FF92D050"/>
  </sheetPr>
  <dimension ref="A1:BU10902"/>
  <sheetViews>
    <sheetView showGridLines="0" tabSelected="1" view="pageBreakPreview" zoomScale="60" zoomScaleNormal="70" workbookViewId="0">
      <selection activeCell="L23" sqref="L23"/>
    </sheetView>
  </sheetViews>
  <sheetFormatPr defaultRowHeight="15.75" x14ac:dyDescent="0.25"/>
  <cols>
    <col min="1" max="1" width="12.42578125" style="27" customWidth="1"/>
    <col min="2" max="2" width="115" style="26" customWidth="1"/>
    <col min="3" max="3" width="23.5703125" style="26" customWidth="1"/>
    <col min="4" max="4" width="8.7109375" style="26" customWidth="1"/>
    <col min="5" max="5" width="8.28515625" style="26" customWidth="1"/>
    <col min="6" max="6" width="14.85546875" style="26" customWidth="1"/>
    <col min="7" max="7" width="16.42578125" style="26" customWidth="1"/>
    <col min="8" max="8" width="18.28515625" style="26" customWidth="1"/>
    <col min="9" max="10" width="21.7109375" style="26" customWidth="1"/>
    <col min="11" max="11" width="18.28515625" style="26" customWidth="1"/>
    <col min="12" max="14" width="15.28515625" style="26" customWidth="1"/>
    <col min="15" max="15" width="19.7109375" style="26" customWidth="1"/>
    <col min="16" max="20" width="16.7109375" style="26" customWidth="1"/>
    <col min="21" max="21" width="12.85546875" style="26" customWidth="1"/>
    <col min="22" max="22" width="17.5703125" style="26" customWidth="1"/>
    <col min="23" max="23" width="13.42578125" style="26" customWidth="1"/>
    <col min="24" max="24" width="16.28515625" style="26" customWidth="1"/>
    <col min="25" max="25" width="15.7109375" style="26" customWidth="1"/>
    <col min="26" max="26" width="17.5703125" style="26" customWidth="1"/>
    <col min="27" max="27" width="16.140625" style="26" customWidth="1"/>
    <col min="28" max="28" width="18.140625" style="26" customWidth="1"/>
    <col min="29" max="40" width="19" style="26" customWidth="1"/>
    <col min="41" max="41" width="73.140625" style="26" customWidth="1"/>
    <col min="42" max="42" width="11.28515625" style="26" customWidth="1"/>
    <col min="43" max="43" width="8.140625" style="26" customWidth="1"/>
    <col min="44" max="44" width="6.85546875" style="26" customWidth="1"/>
    <col min="45" max="45" width="9.5703125" style="26" customWidth="1"/>
    <col min="46" max="46" width="6.42578125" style="26" customWidth="1"/>
    <col min="47" max="47" width="8.42578125" style="26" customWidth="1"/>
    <col min="48" max="48" width="11.42578125" style="26" customWidth="1"/>
    <col min="49" max="49" width="9" style="26" customWidth="1"/>
    <col min="50" max="50" width="7.7109375" style="26" customWidth="1"/>
    <col min="51" max="51" width="10.28515625" style="26" customWidth="1"/>
    <col min="52" max="52" width="7" style="26" customWidth="1"/>
    <col min="53" max="53" width="7.7109375" style="26" customWidth="1"/>
    <col min="54" max="54" width="10.7109375" style="26" customWidth="1"/>
    <col min="55" max="55" width="8.42578125" style="26" customWidth="1"/>
    <col min="56" max="62" width="8.28515625" style="26" customWidth="1"/>
    <col min="63" max="63" width="9.85546875" style="26" customWidth="1"/>
    <col min="64" max="64" width="7" style="26" customWidth="1"/>
    <col min="65" max="65" width="7.85546875" style="26" customWidth="1"/>
    <col min="66" max="66" width="11" style="26" customWidth="1"/>
    <col min="67" max="67" width="7.7109375" style="26" customWidth="1"/>
    <col min="68" max="68" width="8.85546875" style="26" customWidth="1"/>
    <col min="69" max="16384" width="9.140625" style="26"/>
  </cols>
  <sheetData>
    <row r="1" spans="1:73" s="2" customFormat="1" ht="18.75" x14ac:dyDescent="0.25">
      <c r="A1" s="1"/>
      <c r="AO1" s="3" t="s">
        <v>0</v>
      </c>
    </row>
    <row r="2" spans="1:73" s="2" customFormat="1" ht="18.75" x14ac:dyDescent="0.3">
      <c r="A2" s="1"/>
      <c r="AO2" s="4" t="s">
        <v>1</v>
      </c>
    </row>
    <row r="3" spans="1:73" s="2" customFormat="1" ht="18.75" x14ac:dyDescent="0.3">
      <c r="A3" s="5"/>
      <c r="AO3" s="4" t="s">
        <v>2</v>
      </c>
    </row>
    <row r="4" spans="1:73" s="2" customFormat="1" ht="18.75" x14ac:dyDescent="0.3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</row>
    <row r="5" spans="1:73" s="2" customFormat="1" ht="18.75" x14ac:dyDescent="0.3">
      <c r="A5" s="7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</row>
    <row r="6" spans="1:73" s="2" customFormat="1" ht="18.75" x14ac:dyDescent="0.25">
      <c r="A6" s="31" t="s">
        <v>402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</row>
    <row r="7" spans="1:73" s="2" customFormat="1" x14ac:dyDescent="0.25">
      <c r="A7" s="32" t="s">
        <v>4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</row>
    <row r="8" spans="1:73" s="2" customFormat="1" ht="18.75" x14ac:dyDescent="0.3">
      <c r="A8" s="5"/>
      <c r="AN8" s="4"/>
    </row>
    <row r="9" spans="1:73" s="2" customFormat="1" ht="18.75" x14ac:dyDescent="0.3">
      <c r="A9" s="30" t="s">
        <v>403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</row>
    <row r="10" spans="1:73" s="2" customFormat="1" ht="18.75" x14ac:dyDescent="0.3">
      <c r="A10" s="7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</row>
    <row r="11" spans="1:73" s="2" customFormat="1" ht="18.75" x14ac:dyDescent="0.3">
      <c r="A11" s="33" t="s">
        <v>407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</row>
    <row r="12" spans="1:73" s="2" customFormat="1" x14ac:dyDescent="0.25">
      <c r="A12" s="28" t="s">
        <v>5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</row>
    <row r="13" spans="1:73" s="2" customFormat="1" ht="15.75" customHeight="1" x14ac:dyDescent="0.25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12"/>
    </row>
    <row r="14" spans="1:73" s="2" customFormat="1" ht="72.75" customHeight="1" x14ac:dyDescent="0.25">
      <c r="A14" s="35" t="s">
        <v>6</v>
      </c>
      <c r="B14" s="36" t="s">
        <v>7</v>
      </c>
      <c r="C14" s="37" t="s">
        <v>8</v>
      </c>
      <c r="D14" s="38" t="s">
        <v>9</v>
      </c>
      <c r="E14" s="38" t="s">
        <v>10</v>
      </c>
      <c r="F14" s="36" t="s">
        <v>11</v>
      </c>
      <c r="G14" s="36"/>
      <c r="H14" s="36" t="s">
        <v>12</v>
      </c>
      <c r="I14" s="36"/>
      <c r="J14" s="39" t="s">
        <v>394</v>
      </c>
      <c r="K14" s="42" t="s">
        <v>13</v>
      </c>
      <c r="L14" s="43"/>
      <c r="M14" s="43"/>
      <c r="N14" s="43"/>
      <c r="O14" s="43"/>
      <c r="P14" s="43"/>
      <c r="Q14" s="43"/>
      <c r="R14" s="43"/>
      <c r="S14" s="43"/>
      <c r="T14" s="44"/>
      <c r="U14" s="42" t="s">
        <v>14</v>
      </c>
      <c r="V14" s="43"/>
      <c r="W14" s="43"/>
      <c r="X14" s="43"/>
      <c r="Y14" s="43"/>
      <c r="Z14" s="44"/>
      <c r="AA14" s="46" t="s">
        <v>395</v>
      </c>
      <c r="AB14" s="47"/>
      <c r="AC14" s="42" t="s">
        <v>15</v>
      </c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39" t="s">
        <v>16</v>
      </c>
    </row>
    <row r="15" spans="1:73" s="2" customFormat="1" ht="66" customHeight="1" x14ac:dyDescent="0.25">
      <c r="A15" s="35"/>
      <c r="B15" s="36"/>
      <c r="C15" s="36"/>
      <c r="D15" s="38"/>
      <c r="E15" s="38"/>
      <c r="F15" s="36"/>
      <c r="G15" s="36"/>
      <c r="H15" s="36"/>
      <c r="I15" s="36"/>
      <c r="J15" s="40"/>
      <c r="K15" s="42" t="s">
        <v>17</v>
      </c>
      <c r="L15" s="43"/>
      <c r="M15" s="43"/>
      <c r="N15" s="43"/>
      <c r="O15" s="44"/>
      <c r="P15" s="45" t="s">
        <v>18</v>
      </c>
      <c r="Q15" s="43"/>
      <c r="R15" s="43"/>
      <c r="S15" s="43"/>
      <c r="T15" s="44"/>
      <c r="U15" s="36" t="s">
        <v>401</v>
      </c>
      <c r="V15" s="36"/>
      <c r="W15" s="45" t="s">
        <v>404</v>
      </c>
      <c r="X15" s="44"/>
      <c r="Y15" s="36" t="s">
        <v>405</v>
      </c>
      <c r="Z15" s="36"/>
      <c r="AA15" s="48"/>
      <c r="AB15" s="49"/>
      <c r="AC15" s="50" t="s">
        <v>396</v>
      </c>
      <c r="AD15" s="50"/>
      <c r="AE15" s="50" t="s">
        <v>397</v>
      </c>
      <c r="AF15" s="50"/>
      <c r="AG15" s="50" t="s">
        <v>398</v>
      </c>
      <c r="AH15" s="50"/>
      <c r="AI15" s="50" t="s">
        <v>399</v>
      </c>
      <c r="AJ15" s="50"/>
      <c r="AK15" s="50" t="s">
        <v>400</v>
      </c>
      <c r="AL15" s="50"/>
      <c r="AM15" s="51" t="s">
        <v>19</v>
      </c>
      <c r="AN15" s="39" t="s">
        <v>20</v>
      </c>
      <c r="AO15" s="40"/>
    </row>
    <row r="16" spans="1:73" s="2" customFormat="1" ht="135" customHeight="1" x14ac:dyDescent="0.25">
      <c r="A16" s="35"/>
      <c r="B16" s="36"/>
      <c r="C16" s="36"/>
      <c r="D16" s="38"/>
      <c r="E16" s="38"/>
      <c r="F16" s="16" t="s">
        <v>17</v>
      </c>
      <c r="G16" s="17" t="s">
        <v>21</v>
      </c>
      <c r="H16" s="16" t="s">
        <v>17</v>
      </c>
      <c r="I16" s="17" t="s">
        <v>21</v>
      </c>
      <c r="J16" s="41"/>
      <c r="K16" s="14" t="s">
        <v>22</v>
      </c>
      <c r="L16" s="14" t="s">
        <v>23</v>
      </c>
      <c r="M16" s="14" t="s">
        <v>24</v>
      </c>
      <c r="N16" s="18" t="s">
        <v>25</v>
      </c>
      <c r="O16" s="18" t="s">
        <v>26</v>
      </c>
      <c r="P16" s="14" t="s">
        <v>22</v>
      </c>
      <c r="Q16" s="14" t="s">
        <v>23</v>
      </c>
      <c r="R16" s="14" t="s">
        <v>24</v>
      </c>
      <c r="S16" s="18" t="s">
        <v>25</v>
      </c>
      <c r="T16" s="18" t="s">
        <v>26</v>
      </c>
      <c r="U16" s="14" t="s">
        <v>27</v>
      </c>
      <c r="V16" s="14" t="s">
        <v>28</v>
      </c>
      <c r="W16" s="14" t="s">
        <v>27</v>
      </c>
      <c r="X16" s="14" t="s">
        <v>28</v>
      </c>
      <c r="Y16" s="14" t="s">
        <v>27</v>
      </c>
      <c r="Z16" s="14" t="s">
        <v>28</v>
      </c>
      <c r="AA16" s="13" t="s">
        <v>406</v>
      </c>
      <c r="AB16" s="13" t="s">
        <v>21</v>
      </c>
      <c r="AC16" s="13" t="s">
        <v>406</v>
      </c>
      <c r="AD16" s="13" t="s">
        <v>21</v>
      </c>
      <c r="AE16" s="13" t="s">
        <v>406</v>
      </c>
      <c r="AF16" s="13" t="s">
        <v>21</v>
      </c>
      <c r="AG16" s="13" t="s">
        <v>406</v>
      </c>
      <c r="AH16" s="13" t="s">
        <v>21</v>
      </c>
      <c r="AI16" s="13" t="s">
        <v>406</v>
      </c>
      <c r="AJ16" s="13" t="s">
        <v>21</v>
      </c>
      <c r="AK16" s="13" t="s">
        <v>406</v>
      </c>
      <c r="AL16" s="13" t="s">
        <v>21</v>
      </c>
      <c r="AM16" s="52"/>
      <c r="AN16" s="41"/>
      <c r="AO16" s="41"/>
    </row>
    <row r="17" spans="1:41" s="2" customFormat="1" ht="19.5" customHeight="1" x14ac:dyDescent="0.25">
      <c r="A17" s="19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  <c r="R17" s="15">
        <v>18</v>
      </c>
      <c r="S17" s="15">
        <v>19</v>
      </c>
      <c r="T17" s="15">
        <v>20</v>
      </c>
      <c r="U17" s="15">
        <v>21</v>
      </c>
      <c r="V17" s="15">
        <v>22</v>
      </c>
      <c r="W17" s="15">
        <v>23</v>
      </c>
      <c r="X17" s="15">
        <v>24</v>
      </c>
      <c r="Y17" s="15">
        <v>25</v>
      </c>
      <c r="Z17" s="15">
        <v>26</v>
      </c>
      <c r="AA17" s="15">
        <v>27</v>
      </c>
      <c r="AB17" s="15">
        <v>28</v>
      </c>
      <c r="AC17" s="19" t="s">
        <v>29</v>
      </c>
      <c r="AD17" s="19" t="s">
        <v>30</v>
      </c>
      <c r="AE17" s="19" t="s">
        <v>31</v>
      </c>
      <c r="AF17" s="19" t="s">
        <v>32</v>
      </c>
      <c r="AG17" s="19" t="s">
        <v>33</v>
      </c>
      <c r="AH17" s="19" t="s">
        <v>34</v>
      </c>
      <c r="AI17" s="19" t="s">
        <v>35</v>
      </c>
      <c r="AJ17" s="19" t="s">
        <v>36</v>
      </c>
      <c r="AK17" s="19" t="s">
        <v>37</v>
      </c>
      <c r="AL17" s="19" t="s">
        <v>38</v>
      </c>
      <c r="AM17" s="15">
        <v>30</v>
      </c>
      <c r="AN17" s="15">
        <v>31</v>
      </c>
      <c r="AO17" s="15">
        <v>32</v>
      </c>
    </row>
    <row r="18" spans="1:41" s="2" customFormat="1" x14ac:dyDescent="0.25">
      <c r="A18" s="20" t="s">
        <v>39</v>
      </c>
      <c r="B18" s="21" t="s">
        <v>40</v>
      </c>
      <c r="C18" s="22" t="s">
        <v>41</v>
      </c>
      <c r="D18" s="22" t="s">
        <v>42</v>
      </c>
      <c r="E18" s="23" t="s">
        <v>42</v>
      </c>
      <c r="F18" s="23" t="s">
        <v>42</v>
      </c>
      <c r="G18" s="23" t="s">
        <v>42</v>
      </c>
      <c r="H18" s="24">
        <f t="shared" ref="H18:AN19" si="0">IFERROR(SUM(H25),"нд")</f>
        <v>44.678120000000007</v>
      </c>
      <c r="I18" s="24">
        <f t="shared" si="0"/>
        <v>62.033881000000015</v>
      </c>
      <c r="J18" s="24">
        <f t="shared" si="0"/>
        <v>439.49045199999995</v>
      </c>
      <c r="K18" s="24">
        <f t="shared" si="0"/>
        <v>2405.6631139999995</v>
      </c>
      <c r="L18" s="24">
        <f t="shared" si="0"/>
        <v>82.000794999999997</v>
      </c>
      <c r="M18" s="24">
        <f t="shared" si="0"/>
        <v>1362.198298</v>
      </c>
      <c r="N18" s="24">
        <f t="shared" si="0"/>
        <v>450.637494</v>
      </c>
      <c r="O18" s="24">
        <f t="shared" si="0"/>
        <v>510.82652699999994</v>
      </c>
      <c r="P18" s="24">
        <f t="shared" si="0"/>
        <v>2643.9301689999998</v>
      </c>
      <c r="Q18" s="24">
        <f t="shared" si="0"/>
        <v>104.991088</v>
      </c>
      <c r="R18" s="24">
        <f t="shared" si="0"/>
        <v>1417.078242</v>
      </c>
      <c r="S18" s="24">
        <f t="shared" si="0"/>
        <v>600.15913399999999</v>
      </c>
      <c r="T18" s="24">
        <f t="shared" si="0"/>
        <v>521.70170499999995</v>
      </c>
      <c r="U18" s="24">
        <f t="shared" si="0"/>
        <v>158.359441</v>
      </c>
      <c r="V18" s="24">
        <f t="shared" si="0"/>
        <v>1969.5186050000002</v>
      </c>
      <c r="W18" s="24">
        <f t="shared" si="0"/>
        <v>145.09575999999998</v>
      </c>
      <c r="X18" s="24">
        <f t="shared" si="0"/>
        <v>1868.804738</v>
      </c>
      <c r="Y18" s="24">
        <f t="shared" si="0"/>
        <v>130.54569900000001</v>
      </c>
      <c r="Z18" s="24">
        <f t="shared" si="0"/>
        <v>2072.5765259999998</v>
      </c>
      <c r="AA18" s="24">
        <f t="shared" si="0"/>
        <v>100.71386700000001</v>
      </c>
      <c r="AB18" s="24">
        <f t="shared" si="0"/>
        <v>131.86319100000003</v>
      </c>
      <c r="AC18" s="24">
        <f t="shared" si="0"/>
        <v>349.07034800000002</v>
      </c>
      <c r="AD18" s="24">
        <f t="shared" si="0"/>
        <v>389.10780299999999</v>
      </c>
      <c r="AE18" s="24">
        <f t="shared" si="0"/>
        <v>365.68683999999996</v>
      </c>
      <c r="AF18" s="24">
        <f t="shared" si="0"/>
        <v>465.62032800000003</v>
      </c>
      <c r="AG18" s="24">
        <f t="shared" si="0"/>
        <v>376.94840299999998</v>
      </c>
      <c r="AH18" s="24">
        <f t="shared" si="0"/>
        <v>376.94872200000003</v>
      </c>
      <c r="AI18" s="24">
        <f t="shared" si="0"/>
        <v>388.549556</v>
      </c>
      <c r="AJ18" s="24">
        <f t="shared" si="0"/>
        <v>388.54927800000002</v>
      </c>
      <c r="AK18" s="24">
        <f t="shared" si="0"/>
        <v>388.54959100000002</v>
      </c>
      <c r="AL18" s="24">
        <f t="shared" si="0"/>
        <v>388.54938400000003</v>
      </c>
      <c r="AM18" s="24">
        <f t="shared" si="0"/>
        <v>1868.804738</v>
      </c>
      <c r="AN18" s="24">
        <f t="shared" si="0"/>
        <v>2008.7755149999998</v>
      </c>
      <c r="AO18" s="25" t="s">
        <v>42</v>
      </c>
    </row>
    <row r="19" spans="1:41" x14ac:dyDescent="0.25">
      <c r="A19" s="20" t="s">
        <v>43</v>
      </c>
      <c r="B19" s="21" t="s">
        <v>44</v>
      </c>
      <c r="C19" s="22" t="s">
        <v>41</v>
      </c>
      <c r="D19" s="22" t="s">
        <v>42</v>
      </c>
      <c r="E19" s="23" t="s">
        <v>42</v>
      </c>
      <c r="F19" s="23" t="s">
        <v>42</v>
      </c>
      <c r="G19" s="23" t="s">
        <v>42</v>
      </c>
      <c r="H19" s="24">
        <f t="shared" si="0"/>
        <v>0</v>
      </c>
      <c r="I19" s="24">
        <f t="shared" si="0"/>
        <v>1.3170929999999998</v>
      </c>
      <c r="J19" s="24">
        <f t="shared" si="0"/>
        <v>417.02966099999998</v>
      </c>
      <c r="K19" s="24">
        <f t="shared" si="0"/>
        <v>1289.3791899999999</v>
      </c>
      <c r="L19" s="24">
        <f t="shared" si="0"/>
        <v>43.560092000000004</v>
      </c>
      <c r="M19" s="24">
        <f t="shared" si="0"/>
        <v>804.40105200000005</v>
      </c>
      <c r="N19" s="24">
        <f t="shared" si="0"/>
        <v>23.793047000000001</v>
      </c>
      <c r="O19" s="24">
        <f t="shared" si="0"/>
        <v>417.624999</v>
      </c>
      <c r="P19" s="24">
        <f t="shared" si="0"/>
        <v>1213.68534</v>
      </c>
      <c r="Q19" s="24">
        <f t="shared" si="0"/>
        <v>56.258149000000003</v>
      </c>
      <c r="R19" s="24">
        <f t="shared" si="0"/>
        <v>681.8975529999999</v>
      </c>
      <c r="S19" s="24">
        <f t="shared" si="0"/>
        <v>54.842429000000003</v>
      </c>
      <c r="T19" s="24">
        <f t="shared" si="0"/>
        <v>420.687209</v>
      </c>
      <c r="U19" s="24">
        <f t="shared" si="0"/>
        <v>116.00144099999999</v>
      </c>
      <c r="V19" s="24">
        <f t="shared" si="0"/>
        <v>872.34952900000008</v>
      </c>
      <c r="W19" s="24">
        <f t="shared" si="0"/>
        <v>102.73775999999999</v>
      </c>
      <c r="X19" s="24">
        <f t="shared" si="0"/>
        <v>771.63566200000002</v>
      </c>
      <c r="Y19" s="24">
        <f t="shared" si="0"/>
        <v>76.076254000000006</v>
      </c>
      <c r="Z19" s="24">
        <f t="shared" si="0"/>
        <v>697.35847099999989</v>
      </c>
      <c r="AA19" s="24">
        <f t="shared" si="0"/>
        <v>100.71386700000001</v>
      </c>
      <c r="AB19" s="24">
        <f t="shared" si="0"/>
        <v>99.297208000000012</v>
      </c>
      <c r="AC19" s="24">
        <f t="shared" si="0"/>
        <v>124.88122800000001</v>
      </c>
      <c r="AD19" s="24">
        <f t="shared" si="0"/>
        <v>200.95680499999997</v>
      </c>
      <c r="AE19" s="24">
        <f t="shared" si="0"/>
        <v>127.41649099999999</v>
      </c>
      <c r="AF19" s="24">
        <f t="shared" si="0"/>
        <v>181.49463500000002</v>
      </c>
      <c r="AG19" s="24">
        <f t="shared" si="0"/>
        <v>172.83181500000001</v>
      </c>
      <c r="AH19" s="24">
        <f t="shared" si="0"/>
        <v>123.277822</v>
      </c>
      <c r="AI19" s="24">
        <f t="shared" si="0"/>
        <v>187.64515299999999</v>
      </c>
      <c r="AJ19" s="24">
        <f t="shared" si="0"/>
        <v>75.497511000000003</v>
      </c>
      <c r="AK19" s="24">
        <f t="shared" si="0"/>
        <v>158.860975</v>
      </c>
      <c r="AL19" s="24">
        <f t="shared" si="0"/>
        <v>116.131698</v>
      </c>
      <c r="AM19" s="24">
        <f t="shared" si="0"/>
        <v>771.63566200000002</v>
      </c>
      <c r="AN19" s="24">
        <f t="shared" si="0"/>
        <v>697.35847099999989</v>
      </c>
      <c r="AO19" s="25" t="s">
        <v>42</v>
      </c>
    </row>
    <row r="20" spans="1:41" x14ac:dyDescent="0.25">
      <c r="A20" s="20" t="s">
        <v>45</v>
      </c>
      <c r="B20" s="21" t="s">
        <v>46</v>
      </c>
      <c r="C20" s="22" t="s">
        <v>41</v>
      </c>
      <c r="D20" s="22" t="s">
        <v>42</v>
      </c>
      <c r="E20" s="23" t="s">
        <v>42</v>
      </c>
      <c r="F20" s="23" t="s">
        <v>42</v>
      </c>
      <c r="G20" s="23" t="s">
        <v>42</v>
      </c>
      <c r="H20" s="24">
        <f t="shared" ref="H20:AN20" si="1">IFERROR(SUM(H82),"нд")</f>
        <v>44.678120000000007</v>
      </c>
      <c r="I20" s="24">
        <f t="shared" si="1"/>
        <v>60.716788000000015</v>
      </c>
      <c r="J20" s="24">
        <f t="shared" si="1"/>
        <v>22.460790999999997</v>
      </c>
      <c r="K20" s="24">
        <f t="shared" si="1"/>
        <v>1045.729257</v>
      </c>
      <c r="L20" s="24">
        <f t="shared" si="1"/>
        <v>37.976279000000005</v>
      </c>
      <c r="M20" s="24">
        <f t="shared" si="1"/>
        <v>554.89182199999993</v>
      </c>
      <c r="N20" s="24">
        <f t="shared" si="1"/>
        <v>426.844447</v>
      </c>
      <c r="O20" s="24">
        <f t="shared" si="1"/>
        <v>26.016709000000002</v>
      </c>
      <c r="P20" s="24">
        <f t="shared" si="1"/>
        <v>1348.4689049999999</v>
      </c>
      <c r="Q20" s="24">
        <f t="shared" si="1"/>
        <v>48.117072999999998</v>
      </c>
      <c r="R20" s="24">
        <f t="shared" si="1"/>
        <v>731.32784500000002</v>
      </c>
      <c r="S20" s="24">
        <f t="shared" si="1"/>
        <v>530.41089099999999</v>
      </c>
      <c r="T20" s="24">
        <f t="shared" si="1"/>
        <v>38.613095999999992</v>
      </c>
      <c r="U20" s="24">
        <f t="shared" si="1"/>
        <v>42.358000000000004</v>
      </c>
      <c r="V20" s="24">
        <f t="shared" si="1"/>
        <v>1026.614409</v>
      </c>
      <c r="W20" s="24">
        <f t="shared" si="1"/>
        <v>42.358000000000004</v>
      </c>
      <c r="X20" s="24">
        <f t="shared" si="1"/>
        <v>1026.614409</v>
      </c>
      <c r="Y20" s="24">
        <f t="shared" si="1"/>
        <v>54.469445</v>
      </c>
      <c r="Z20" s="24">
        <f t="shared" si="1"/>
        <v>1293.442131</v>
      </c>
      <c r="AA20" s="24">
        <f t="shared" si="1"/>
        <v>0</v>
      </c>
      <c r="AB20" s="24">
        <f t="shared" si="1"/>
        <v>32.565983000000003</v>
      </c>
      <c r="AC20" s="24">
        <f t="shared" si="1"/>
        <v>208.37797200000003</v>
      </c>
      <c r="AD20" s="24">
        <f t="shared" si="1"/>
        <v>170.15351700000002</v>
      </c>
      <c r="AE20" s="24">
        <f t="shared" si="1"/>
        <v>223.56201199999998</v>
      </c>
      <c r="AF20" s="24">
        <f t="shared" si="1"/>
        <v>269.067249</v>
      </c>
      <c r="AG20" s="24">
        <f t="shared" si="1"/>
        <v>193.746047</v>
      </c>
      <c r="AH20" s="24">
        <f t="shared" si="1"/>
        <v>242.257836</v>
      </c>
      <c r="AI20" s="24">
        <f t="shared" si="1"/>
        <v>173.99427700000001</v>
      </c>
      <c r="AJ20" s="24">
        <f t="shared" si="1"/>
        <v>283.40977699999996</v>
      </c>
      <c r="AK20" s="24">
        <f t="shared" si="1"/>
        <v>226.934101</v>
      </c>
      <c r="AL20" s="24">
        <f t="shared" si="1"/>
        <v>264.75274100000001</v>
      </c>
      <c r="AM20" s="24">
        <f t="shared" si="1"/>
        <v>1026.614409</v>
      </c>
      <c r="AN20" s="24">
        <f t="shared" si="1"/>
        <v>1229.64112</v>
      </c>
      <c r="AO20" s="25" t="s">
        <v>42</v>
      </c>
    </row>
    <row r="21" spans="1:41" ht="31.5" x14ac:dyDescent="0.25">
      <c r="A21" s="20" t="s">
        <v>47</v>
      </c>
      <c r="B21" s="21" t="s">
        <v>48</v>
      </c>
      <c r="C21" s="22" t="s">
        <v>41</v>
      </c>
      <c r="D21" s="22" t="s">
        <v>42</v>
      </c>
      <c r="E21" s="23" t="s">
        <v>42</v>
      </c>
      <c r="F21" s="23" t="s">
        <v>42</v>
      </c>
      <c r="G21" s="23" t="s">
        <v>42</v>
      </c>
      <c r="H21" s="24">
        <f t="shared" ref="H21:AN21" si="2">IFERROR(SUM(H179),"нд")</f>
        <v>0</v>
      </c>
      <c r="I21" s="24">
        <f t="shared" si="2"/>
        <v>0</v>
      </c>
      <c r="J21" s="24">
        <f t="shared" si="2"/>
        <v>0</v>
      </c>
      <c r="K21" s="24">
        <f t="shared" si="2"/>
        <v>0</v>
      </c>
      <c r="L21" s="24">
        <f t="shared" si="2"/>
        <v>0</v>
      </c>
      <c r="M21" s="24">
        <f t="shared" si="2"/>
        <v>0</v>
      </c>
      <c r="N21" s="24">
        <f t="shared" si="2"/>
        <v>0</v>
      </c>
      <c r="O21" s="24">
        <f t="shared" si="2"/>
        <v>0</v>
      </c>
      <c r="P21" s="24">
        <f t="shared" si="2"/>
        <v>0</v>
      </c>
      <c r="Q21" s="24">
        <f t="shared" si="2"/>
        <v>0</v>
      </c>
      <c r="R21" s="24">
        <f t="shared" si="2"/>
        <v>0</v>
      </c>
      <c r="S21" s="24">
        <f t="shared" si="2"/>
        <v>0</v>
      </c>
      <c r="T21" s="24">
        <f t="shared" si="2"/>
        <v>0</v>
      </c>
      <c r="U21" s="24">
        <f t="shared" si="2"/>
        <v>0</v>
      </c>
      <c r="V21" s="24">
        <f t="shared" si="2"/>
        <v>0</v>
      </c>
      <c r="W21" s="24">
        <f t="shared" si="2"/>
        <v>0</v>
      </c>
      <c r="X21" s="24">
        <f t="shared" si="2"/>
        <v>0</v>
      </c>
      <c r="Y21" s="24">
        <f t="shared" si="2"/>
        <v>0</v>
      </c>
      <c r="Z21" s="24">
        <f t="shared" si="2"/>
        <v>0</v>
      </c>
      <c r="AA21" s="24">
        <f t="shared" si="2"/>
        <v>0</v>
      </c>
      <c r="AB21" s="24">
        <f t="shared" si="2"/>
        <v>0</v>
      </c>
      <c r="AC21" s="24">
        <f t="shared" si="2"/>
        <v>0</v>
      </c>
      <c r="AD21" s="24">
        <f t="shared" si="2"/>
        <v>0</v>
      </c>
      <c r="AE21" s="24">
        <f t="shared" si="2"/>
        <v>0</v>
      </c>
      <c r="AF21" s="24">
        <f t="shared" si="2"/>
        <v>0</v>
      </c>
      <c r="AG21" s="24">
        <f t="shared" si="2"/>
        <v>0</v>
      </c>
      <c r="AH21" s="24">
        <f t="shared" si="2"/>
        <v>0</v>
      </c>
      <c r="AI21" s="24">
        <f t="shared" si="2"/>
        <v>0</v>
      </c>
      <c r="AJ21" s="24">
        <f t="shared" si="2"/>
        <v>0</v>
      </c>
      <c r="AK21" s="24">
        <f t="shared" si="2"/>
        <v>0</v>
      </c>
      <c r="AL21" s="24">
        <f t="shared" si="2"/>
        <v>0</v>
      </c>
      <c r="AM21" s="24">
        <f t="shared" si="2"/>
        <v>0</v>
      </c>
      <c r="AN21" s="24">
        <f t="shared" si="2"/>
        <v>0</v>
      </c>
      <c r="AO21" s="25" t="s">
        <v>42</v>
      </c>
    </row>
    <row r="22" spans="1:41" ht="15.75" customHeight="1" x14ac:dyDescent="0.25">
      <c r="A22" s="20" t="s">
        <v>49</v>
      </c>
      <c r="B22" s="21" t="s">
        <v>50</v>
      </c>
      <c r="C22" s="22" t="s">
        <v>41</v>
      </c>
      <c r="D22" s="22" t="s">
        <v>42</v>
      </c>
      <c r="E22" s="23" t="s">
        <v>42</v>
      </c>
      <c r="F22" s="23" t="s">
        <v>42</v>
      </c>
      <c r="G22" s="23" t="s">
        <v>42</v>
      </c>
      <c r="H22" s="24">
        <f t="shared" ref="H22:AN22" si="3">IFERROR(SUM(H182),"нд")</f>
        <v>0</v>
      </c>
      <c r="I22" s="24">
        <f t="shared" si="3"/>
        <v>0</v>
      </c>
      <c r="J22" s="24">
        <f t="shared" si="3"/>
        <v>0</v>
      </c>
      <c r="K22" s="24">
        <f t="shared" si="3"/>
        <v>3.4900169999999999</v>
      </c>
      <c r="L22" s="24">
        <f t="shared" si="3"/>
        <v>0.464424</v>
      </c>
      <c r="M22" s="24">
        <f t="shared" si="3"/>
        <v>2.905424</v>
      </c>
      <c r="N22" s="24">
        <f t="shared" si="3"/>
        <v>0</v>
      </c>
      <c r="O22" s="24">
        <f t="shared" si="3"/>
        <v>0.120169</v>
      </c>
      <c r="P22" s="24">
        <f t="shared" si="3"/>
        <v>4.6280649999999994</v>
      </c>
      <c r="Q22" s="24">
        <f t="shared" si="3"/>
        <v>0.61586600000000002</v>
      </c>
      <c r="R22" s="24">
        <f t="shared" si="3"/>
        <v>3.8528440000000002</v>
      </c>
      <c r="S22" s="24">
        <f t="shared" si="3"/>
        <v>0</v>
      </c>
      <c r="T22" s="24">
        <f t="shared" si="3"/>
        <v>0.159355</v>
      </c>
      <c r="U22" s="24">
        <f t="shared" si="3"/>
        <v>0</v>
      </c>
      <c r="V22" s="24">
        <f t="shared" si="3"/>
        <v>3.4900169999999999</v>
      </c>
      <c r="W22" s="24">
        <f t="shared" si="3"/>
        <v>0</v>
      </c>
      <c r="X22" s="24">
        <f t="shared" si="3"/>
        <v>3.4900169999999999</v>
      </c>
      <c r="Y22" s="24">
        <f t="shared" si="3"/>
        <v>0</v>
      </c>
      <c r="Z22" s="24">
        <f t="shared" si="3"/>
        <v>4.6280649999999994</v>
      </c>
      <c r="AA22" s="24">
        <f t="shared" si="3"/>
        <v>0</v>
      </c>
      <c r="AB22" s="24">
        <f t="shared" si="3"/>
        <v>0</v>
      </c>
      <c r="AC22" s="24">
        <f t="shared" si="3"/>
        <v>3.4900169999999999</v>
      </c>
      <c r="AD22" s="24">
        <f t="shared" si="3"/>
        <v>0</v>
      </c>
      <c r="AE22" s="24">
        <f t="shared" si="3"/>
        <v>0</v>
      </c>
      <c r="AF22" s="24">
        <f t="shared" si="3"/>
        <v>0</v>
      </c>
      <c r="AG22" s="24">
        <f t="shared" si="3"/>
        <v>0</v>
      </c>
      <c r="AH22" s="24">
        <f t="shared" si="3"/>
        <v>0</v>
      </c>
      <c r="AI22" s="24">
        <f t="shared" si="3"/>
        <v>0</v>
      </c>
      <c r="AJ22" s="24">
        <f t="shared" si="3"/>
        <v>0</v>
      </c>
      <c r="AK22" s="24">
        <f t="shared" si="3"/>
        <v>0</v>
      </c>
      <c r="AL22" s="24">
        <f t="shared" si="3"/>
        <v>4.6280649999999994</v>
      </c>
      <c r="AM22" s="24">
        <f t="shared" si="3"/>
        <v>3.4900169999999999</v>
      </c>
      <c r="AN22" s="24">
        <f t="shared" si="3"/>
        <v>4.6280649999999994</v>
      </c>
      <c r="AO22" s="25" t="s">
        <v>42</v>
      </c>
    </row>
    <row r="23" spans="1:41" x14ac:dyDescent="0.25">
      <c r="A23" s="20" t="s">
        <v>51</v>
      </c>
      <c r="B23" s="21" t="s">
        <v>52</v>
      </c>
      <c r="C23" s="22" t="s">
        <v>41</v>
      </c>
      <c r="D23" s="22" t="s">
        <v>42</v>
      </c>
      <c r="E23" s="23" t="s">
        <v>42</v>
      </c>
      <c r="F23" s="23" t="s">
        <v>42</v>
      </c>
      <c r="G23" s="23" t="s">
        <v>42</v>
      </c>
      <c r="H23" s="24">
        <f t="shared" ref="H23:AN24" si="4">IFERROR(SUM(H185),"нд")</f>
        <v>0</v>
      </c>
      <c r="I23" s="24">
        <f t="shared" si="4"/>
        <v>0</v>
      </c>
      <c r="J23" s="24">
        <f t="shared" si="4"/>
        <v>0</v>
      </c>
      <c r="K23" s="24">
        <f t="shared" si="4"/>
        <v>0</v>
      </c>
      <c r="L23" s="24">
        <f t="shared" si="4"/>
        <v>0</v>
      </c>
      <c r="M23" s="24">
        <f t="shared" si="4"/>
        <v>0</v>
      </c>
      <c r="N23" s="24">
        <f t="shared" si="4"/>
        <v>0</v>
      </c>
      <c r="O23" s="24">
        <f t="shared" si="4"/>
        <v>0</v>
      </c>
      <c r="P23" s="24">
        <f t="shared" si="4"/>
        <v>0</v>
      </c>
      <c r="Q23" s="24">
        <f t="shared" si="4"/>
        <v>0</v>
      </c>
      <c r="R23" s="24">
        <f t="shared" si="4"/>
        <v>0</v>
      </c>
      <c r="S23" s="24">
        <f t="shared" si="4"/>
        <v>0</v>
      </c>
      <c r="T23" s="24">
        <f t="shared" si="4"/>
        <v>0</v>
      </c>
      <c r="U23" s="24">
        <f t="shared" si="4"/>
        <v>0</v>
      </c>
      <c r="V23" s="24">
        <f t="shared" si="4"/>
        <v>0</v>
      </c>
      <c r="W23" s="24">
        <f t="shared" si="4"/>
        <v>0</v>
      </c>
      <c r="X23" s="24">
        <f t="shared" si="4"/>
        <v>0</v>
      </c>
      <c r="Y23" s="24">
        <f t="shared" si="4"/>
        <v>0</v>
      </c>
      <c r="Z23" s="24">
        <f t="shared" si="4"/>
        <v>0</v>
      </c>
      <c r="AA23" s="24">
        <f t="shared" si="4"/>
        <v>0</v>
      </c>
      <c r="AB23" s="24">
        <f t="shared" si="4"/>
        <v>0</v>
      </c>
      <c r="AC23" s="24">
        <f t="shared" si="4"/>
        <v>0</v>
      </c>
      <c r="AD23" s="24">
        <f t="shared" si="4"/>
        <v>0</v>
      </c>
      <c r="AE23" s="24">
        <f t="shared" si="4"/>
        <v>0</v>
      </c>
      <c r="AF23" s="24">
        <f t="shared" si="4"/>
        <v>0</v>
      </c>
      <c r="AG23" s="24">
        <f t="shared" si="4"/>
        <v>0</v>
      </c>
      <c r="AH23" s="24">
        <f t="shared" si="4"/>
        <v>0</v>
      </c>
      <c r="AI23" s="24">
        <f t="shared" si="4"/>
        <v>0</v>
      </c>
      <c r="AJ23" s="24">
        <f t="shared" si="4"/>
        <v>0</v>
      </c>
      <c r="AK23" s="24">
        <f t="shared" si="4"/>
        <v>0</v>
      </c>
      <c r="AL23" s="24">
        <f t="shared" si="4"/>
        <v>0</v>
      </c>
      <c r="AM23" s="24">
        <f t="shared" si="4"/>
        <v>0</v>
      </c>
      <c r="AN23" s="24">
        <f t="shared" si="4"/>
        <v>0</v>
      </c>
      <c r="AO23" s="25" t="s">
        <v>42</v>
      </c>
    </row>
    <row r="24" spans="1:41" x14ac:dyDescent="0.25">
      <c r="A24" s="20" t="s">
        <v>53</v>
      </c>
      <c r="B24" s="21" t="s">
        <v>54</v>
      </c>
      <c r="C24" s="22" t="s">
        <v>41</v>
      </c>
      <c r="D24" s="22" t="s">
        <v>42</v>
      </c>
      <c r="E24" s="23" t="s">
        <v>42</v>
      </c>
      <c r="F24" s="23" t="s">
        <v>42</v>
      </c>
      <c r="G24" s="23" t="s">
        <v>42</v>
      </c>
      <c r="H24" s="24">
        <f t="shared" si="4"/>
        <v>0</v>
      </c>
      <c r="I24" s="24">
        <f t="shared" si="4"/>
        <v>0</v>
      </c>
      <c r="J24" s="24">
        <f t="shared" si="4"/>
        <v>0</v>
      </c>
      <c r="K24" s="24">
        <f t="shared" si="4"/>
        <v>67.06465</v>
      </c>
      <c r="L24" s="24">
        <f t="shared" si="4"/>
        <v>0</v>
      </c>
      <c r="M24" s="24">
        <f t="shared" si="4"/>
        <v>0</v>
      </c>
      <c r="N24" s="24">
        <f t="shared" si="4"/>
        <v>0</v>
      </c>
      <c r="O24" s="24">
        <f t="shared" si="4"/>
        <v>67.06465</v>
      </c>
      <c r="P24" s="24">
        <f t="shared" si="4"/>
        <v>77.147858999999997</v>
      </c>
      <c r="Q24" s="24">
        <f t="shared" si="4"/>
        <v>0</v>
      </c>
      <c r="R24" s="24">
        <f t="shared" si="4"/>
        <v>0</v>
      </c>
      <c r="S24" s="24">
        <f t="shared" si="4"/>
        <v>14.905814000000001</v>
      </c>
      <c r="T24" s="24">
        <f t="shared" si="4"/>
        <v>62.242044999999997</v>
      </c>
      <c r="U24" s="24">
        <f t="shared" si="4"/>
        <v>0</v>
      </c>
      <c r="V24" s="24">
        <f t="shared" si="4"/>
        <v>67.06465</v>
      </c>
      <c r="W24" s="24">
        <f t="shared" si="4"/>
        <v>0</v>
      </c>
      <c r="X24" s="24">
        <f t="shared" si="4"/>
        <v>67.06465</v>
      </c>
      <c r="Y24" s="24">
        <f t="shared" si="4"/>
        <v>0</v>
      </c>
      <c r="Z24" s="24">
        <f t="shared" si="4"/>
        <v>77.147858999999997</v>
      </c>
      <c r="AA24" s="24">
        <f t="shared" si="4"/>
        <v>0</v>
      </c>
      <c r="AB24" s="24">
        <f t="shared" si="4"/>
        <v>0</v>
      </c>
      <c r="AC24" s="24">
        <f t="shared" si="4"/>
        <v>12.321130999999999</v>
      </c>
      <c r="AD24" s="24">
        <f t="shared" si="4"/>
        <v>17.997481000000001</v>
      </c>
      <c r="AE24" s="24">
        <f t="shared" si="4"/>
        <v>14.708337</v>
      </c>
      <c r="AF24" s="24">
        <f t="shared" si="4"/>
        <v>15.058444000000001</v>
      </c>
      <c r="AG24" s="24">
        <f t="shared" si="4"/>
        <v>10.370541000000001</v>
      </c>
      <c r="AH24" s="24">
        <f t="shared" si="4"/>
        <v>11.413063999999999</v>
      </c>
      <c r="AI24" s="24">
        <f t="shared" si="4"/>
        <v>26.910125999999998</v>
      </c>
      <c r="AJ24" s="24">
        <f t="shared" si="4"/>
        <v>29.64199</v>
      </c>
      <c r="AK24" s="24">
        <f t="shared" si="4"/>
        <v>2.754515</v>
      </c>
      <c r="AL24" s="24">
        <f t="shared" si="4"/>
        <v>3.03688</v>
      </c>
      <c r="AM24" s="24">
        <f t="shared" si="4"/>
        <v>67.06465</v>
      </c>
      <c r="AN24" s="24">
        <f t="shared" si="4"/>
        <v>77.147858999999997</v>
      </c>
      <c r="AO24" s="25" t="s">
        <v>42</v>
      </c>
    </row>
    <row r="25" spans="1:41" x14ac:dyDescent="0.25">
      <c r="A25" s="20" t="s">
        <v>55</v>
      </c>
      <c r="B25" s="21" t="s">
        <v>56</v>
      </c>
      <c r="C25" s="22" t="s">
        <v>41</v>
      </c>
      <c r="D25" s="22" t="s">
        <v>42</v>
      </c>
      <c r="E25" s="23" t="s">
        <v>42</v>
      </c>
      <c r="F25" s="23" t="s">
        <v>42</v>
      </c>
      <c r="G25" s="23" t="s">
        <v>42</v>
      </c>
      <c r="H25" s="24">
        <f t="shared" ref="H25:AN25" si="5">IFERROR(SUM(H26,H82,H179,H182,H185,H186),"нд")</f>
        <v>44.678120000000007</v>
      </c>
      <c r="I25" s="24">
        <f t="shared" si="5"/>
        <v>62.033881000000015</v>
      </c>
      <c r="J25" s="24">
        <f t="shared" si="5"/>
        <v>439.49045199999995</v>
      </c>
      <c r="K25" s="24">
        <f t="shared" si="5"/>
        <v>2405.6631139999995</v>
      </c>
      <c r="L25" s="24">
        <f t="shared" si="5"/>
        <v>82.000794999999997</v>
      </c>
      <c r="M25" s="24">
        <f t="shared" si="5"/>
        <v>1362.198298</v>
      </c>
      <c r="N25" s="24">
        <f t="shared" si="5"/>
        <v>450.637494</v>
      </c>
      <c r="O25" s="24">
        <f t="shared" si="5"/>
        <v>510.82652699999994</v>
      </c>
      <c r="P25" s="24">
        <f t="shared" si="5"/>
        <v>2643.9301689999998</v>
      </c>
      <c r="Q25" s="24">
        <f t="shared" si="5"/>
        <v>104.991088</v>
      </c>
      <c r="R25" s="24">
        <f t="shared" si="5"/>
        <v>1417.078242</v>
      </c>
      <c r="S25" s="24">
        <f t="shared" si="5"/>
        <v>600.15913399999999</v>
      </c>
      <c r="T25" s="24">
        <f t="shared" si="5"/>
        <v>521.70170499999995</v>
      </c>
      <c r="U25" s="24">
        <f t="shared" si="5"/>
        <v>158.359441</v>
      </c>
      <c r="V25" s="24">
        <f t="shared" si="5"/>
        <v>1969.5186050000002</v>
      </c>
      <c r="W25" s="24">
        <f t="shared" si="5"/>
        <v>145.09575999999998</v>
      </c>
      <c r="X25" s="24">
        <f t="shared" si="5"/>
        <v>1868.804738</v>
      </c>
      <c r="Y25" s="24">
        <f t="shared" si="5"/>
        <v>130.54569900000001</v>
      </c>
      <c r="Z25" s="24">
        <f t="shared" si="5"/>
        <v>2072.5765259999998</v>
      </c>
      <c r="AA25" s="24">
        <f t="shared" si="5"/>
        <v>100.71386700000001</v>
      </c>
      <c r="AB25" s="24">
        <f t="shared" si="5"/>
        <v>131.86319100000003</v>
      </c>
      <c r="AC25" s="24">
        <f t="shared" si="5"/>
        <v>349.07034800000002</v>
      </c>
      <c r="AD25" s="24">
        <f t="shared" si="5"/>
        <v>389.10780299999999</v>
      </c>
      <c r="AE25" s="24">
        <f t="shared" si="5"/>
        <v>365.68683999999996</v>
      </c>
      <c r="AF25" s="24">
        <f t="shared" si="5"/>
        <v>465.62032800000003</v>
      </c>
      <c r="AG25" s="24">
        <f t="shared" si="5"/>
        <v>376.94840299999998</v>
      </c>
      <c r="AH25" s="24">
        <f t="shared" si="5"/>
        <v>376.94872200000003</v>
      </c>
      <c r="AI25" s="24">
        <f t="shared" si="5"/>
        <v>388.549556</v>
      </c>
      <c r="AJ25" s="24">
        <f t="shared" si="5"/>
        <v>388.54927800000002</v>
      </c>
      <c r="AK25" s="24">
        <f t="shared" si="5"/>
        <v>388.54959100000002</v>
      </c>
      <c r="AL25" s="24">
        <f t="shared" si="5"/>
        <v>388.54938400000003</v>
      </c>
      <c r="AM25" s="24">
        <f t="shared" si="5"/>
        <v>1868.804738</v>
      </c>
      <c r="AN25" s="24">
        <f t="shared" si="5"/>
        <v>2008.7755149999998</v>
      </c>
      <c r="AO25" s="25" t="s">
        <v>42</v>
      </c>
    </row>
    <row r="26" spans="1:41" x14ac:dyDescent="0.25">
      <c r="A26" s="20" t="s">
        <v>57</v>
      </c>
      <c r="B26" s="21" t="s">
        <v>58</v>
      </c>
      <c r="C26" s="22" t="s">
        <v>41</v>
      </c>
      <c r="D26" s="22" t="s">
        <v>42</v>
      </c>
      <c r="E26" s="23" t="s">
        <v>42</v>
      </c>
      <c r="F26" s="23" t="s">
        <v>42</v>
      </c>
      <c r="G26" s="23" t="s">
        <v>42</v>
      </c>
      <c r="H26" s="24">
        <f t="shared" ref="H26:AN26" si="6">IFERROR(SUM(H27,H63,H66,H75),"нд")</f>
        <v>0</v>
      </c>
      <c r="I26" s="24">
        <f t="shared" si="6"/>
        <v>1.3170929999999998</v>
      </c>
      <c r="J26" s="24">
        <f t="shared" si="6"/>
        <v>417.02966099999998</v>
      </c>
      <c r="K26" s="24">
        <f t="shared" si="6"/>
        <v>1289.3791899999999</v>
      </c>
      <c r="L26" s="24">
        <f t="shared" si="6"/>
        <v>43.560092000000004</v>
      </c>
      <c r="M26" s="24">
        <f t="shared" si="6"/>
        <v>804.40105200000005</v>
      </c>
      <c r="N26" s="24">
        <f t="shared" si="6"/>
        <v>23.793047000000001</v>
      </c>
      <c r="O26" s="24">
        <f t="shared" si="6"/>
        <v>417.624999</v>
      </c>
      <c r="P26" s="24">
        <f t="shared" si="6"/>
        <v>1213.68534</v>
      </c>
      <c r="Q26" s="24">
        <f t="shared" si="6"/>
        <v>56.258149000000003</v>
      </c>
      <c r="R26" s="24">
        <f t="shared" si="6"/>
        <v>681.8975529999999</v>
      </c>
      <c r="S26" s="24">
        <f t="shared" si="6"/>
        <v>54.842429000000003</v>
      </c>
      <c r="T26" s="24">
        <f t="shared" si="6"/>
        <v>420.687209</v>
      </c>
      <c r="U26" s="24">
        <f t="shared" si="6"/>
        <v>116.00144099999999</v>
      </c>
      <c r="V26" s="24">
        <f t="shared" si="6"/>
        <v>872.34952900000008</v>
      </c>
      <c r="W26" s="24">
        <f t="shared" si="6"/>
        <v>102.73775999999999</v>
      </c>
      <c r="X26" s="24">
        <f t="shared" si="6"/>
        <v>771.63566200000002</v>
      </c>
      <c r="Y26" s="24">
        <f t="shared" si="6"/>
        <v>76.076254000000006</v>
      </c>
      <c r="Z26" s="24">
        <f t="shared" si="6"/>
        <v>697.35847099999989</v>
      </c>
      <c r="AA26" s="24">
        <f t="shared" si="6"/>
        <v>100.71386700000001</v>
      </c>
      <c r="AB26" s="24">
        <f t="shared" si="6"/>
        <v>99.297208000000012</v>
      </c>
      <c r="AC26" s="24">
        <f t="shared" si="6"/>
        <v>124.88122800000001</v>
      </c>
      <c r="AD26" s="24">
        <f t="shared" si="6"/>
        <v>200.95680499999997</v>
      </c>
      <c r="AE26" s="24">
        <f t="shared" si="6"/>
        <v>127.41649099999999</v>
      </c>
      <c r="AF26" s="24">
        <f t="shared" si="6"/>
        <v>181.49463500000002</v>
      </c>
      <c r="AG26" s="24">
        <f t="shared" si="6"/>
        <v>172.83181500000001</v>
      </c>
      <c r="AH26" s="24">
        <f t="shared" si="6"/>
        <v>123.277822</v>
      </c>
      <c r="AI26" s="24">
        <f t="shared" si="6"/>
        <v>187.64515299999999</v>
      </c>
      <c r="AJ26" s="24">
        <f t="shared" si="6"/>
        <v>75.497511000000003</v>
      </c>
      <c r="AK26" s="24">
        <f t="shared" si="6"/>
        <v>158.860975</v>
      </c>
      <c r="AL26" s="24">
        <f t="shared" si="6"/>
        <v>116.131698</v>
      </c>
      <c r="AM26" s="24">
        <f t="shared" si="6"/>
        <v>771.63566200000002</v>
      </c>
      <c r="AN26" s="24">
        <f t="shared" si="6"/>
        <v>697.35847099999989</v>
      </c>
      <c r="AO26" s="25" t="s">
        <v>42</v>
      </c>
    </row>
    <row r="27" spans="1:41" x14ac:dyDescent="0.25">
      <c r="A27" s="20" t="s">
        <v>59</v>
      </c>
      <c r="B27" s="21" t="s">
        <v>60</v>
      </c>
      <c r="C27" s="22" t="s">
        <v>41</v>
      </c>
      <c r="D27" s="22" t="s">
        <v>42</v>
      </c>
      <c r="E27" s="23" t="s">
        <v>42</v>
      </c>
      <c r="F27" s="23" t="s">
        <v>42</v>
      </c>
      <c r="G27" s="23" t="s">
        <v>42</v>
      </c>
      <c r="H27" s="24">
        <f t="shared" ref="H27:AN27" si="7">IFERROR(SUM(H28,H29,H30),"нд")</f>
        <v>0</v>
      </c>
      <c r="I27" s="24">
        <f t="shared" si="7"/>
        <v>1.3170929999999998</v>
      </c>
      <c r="J27" s="24">
        <f t="shared" si="7"/>
        <v>417.02966099999998</v>
      </c>
      <c r="K27" s="24">
        <f t="shared" si="7"/>
        <v>1262.0053309999998</v>
      </c>
      <c r="L27" s="24">
        <f t="shared" si="7"/>
        <v>41.854325000000003</v>
      </c>
      <c r="M27" s="24">
        <f t="shared" si="7"/>
        <v>803.12134500000002</v>
      </c>
      <c r="N27" s="24">
        <f t="shared" si="7"/>
        <v>0</v>
      </c>
      <c r="O27" s="24">
        <f t="shared" si="7"/>
        <v>417.02966099999998</v>
      </c>
      <c r="P27" s="24">
        <f t="shared" si="7"/>
        <v>1212.877573</v>
      </c>
      <c r="Q27" s="24">
        <f t="shared" si="7"/>
        <v>56.164697000000004</v>
      </c>
      <c r="R27" s="24">
        <f t="shared" si="7"/>
        <v>681.74319199999991</v>
      </c>
      <c r="S27" s="24">
        <f t="shared" si="7"/>
        <v>54.313877000000005</v>
      </c>
      <c r="T27" s="24">
        <f t="shared" si="7"/>
        <v>420.65580699999998</v>
      </c>
      <c r="U27" s="24">
        <f t="shared" si="7"/>
        <v>111.58561999999999</v>
      </c>
      <c r="V27" s="24">
        <f t="shared" si="7"/>
        <v>844.97567000000004</v>
      </c>
      <c r="W27" s="24">
        <f t="shared" si="7"/>
        <v>98.597105999999997</v>
      </c>
      <c r="X27" s="24">
        <f t="shared" si="7"/>
        <v>745.96757000000002</v>
      </c>
      <c r="Y27" s="24">
        <f t="shared" si="7"/>
        <v>76.076254000000006</v>
      </c>
      <c r="Z27" s="24">
        <f t="shared" si="7"/>
        <v>696.55070399999988</v>
      </c>
      <c r="AA27" s="24">
        <f t="shared" si="7"/>
        <v>99.008100000000013</v>
      </c>
      <c r="AB27" s="24">
        <f t="shared" si="7"/>
        <v>99.297208000000012</v>
      </c>
      <c r="AC27" s="24">
        <f t="shared" si="7"/>
        <v>99.213136000000006</v>
      </c>
      <c r="AD27" s="24">
        <f t="shared" si="7"/>
        <v>200.14903799999996</v>
      </c>
      <c r="AE27" s="24">
        <f t="shared" si="7"/>
        <v>127.41649099999999</v>
      </c>
      <c r="AF27" s="24">
        <f t="shared" si="7"/>
        <v>181.49463500000002</v>
      </c>
      <c r="AG27" s="24">
        <f t="shared" si="7"/>
        <v>172.83181500000001</v>
      </c>
      <c r="AH27" s="24">
        <f t="shared" si="7"/>
        <v>123.277822</v>
      </c>
      <c r="AI27" s="24">
        <f t="shared" si="7"/>
        <v>187.64515299999999</v>
      </c>
      <c r="AJ27" s="24">
        <f t="shared" si="7"/>
        <v>75.497511000000003</v>
      </c>
      <c r="AK27" s="24">
        <f t="shared" si="7"/>
        <v>158.860975</v>
      </c>
      <c r="AL27" s="24">
        <f t="shared" si="7"/>
        <v>116.131698</v>
      </c>
      <c r="AM27" s="24">
        <f t="shared" si="7"/>
        <v>745.96757000000002</v>
      </c>
      <c r="AN27" s="24">
        <f t="shared" si="7"/>
        <v>696.55070399999988</v>
      </c>
      <c r="AO27" s="25" t="s">
        <v>42</v>
      </c>
    </row>
    <row r="28" spans="1:41" ht="31.5" x14ac:dyDescent="0.25">
      <c r="A28" s="20" t="s">
        <v>61</v>
      </c>
      <c r="B28" s="21" t="s">
        <v>62</v>
      </c>
      <c r="C28" s="22" t="s">
        <v>41</v>
      </c>
      <c r="D28" s="22" t="s">
        <v>42</v>
      </c>
      <c r="E28" s="23" t="s">
        <v>42</v>
      </c>
      <c r="F28" s="23" t="s">
        <v>42</v>
      </c>
      <c r="G28" s="23" t="s">
        <v>42</v>
      </c>
      <c r="H28" s="24">
        <v>0</v>
      </c>
      <c r="I28" s="24">
        <v>0</v>
      </c>
      <c r="J28" s="24">
        <v>0</v>
      </c>
      <c r="K28" s="24">
        <v>156.01827900000001</v>
      </c>
      <c r="L28" s="24">
        <v>9.397079999999999</v>
      </c>
      <c r="M28" s="24">
        <v>146.62119899999999</v>
      </c>
      <c r="N28" s="24">
        <v>0</v>
      </c>
      <c r="O28" s="24">
        <v>0</v>
      </c>
      <c r="P28" s="24">
        <v>206.404279</v>
      </c>
      <c r="Q28" s="24">
        <v>12.42024</v>
      </c>
      <c r="R28" s="24">
        <v>193.984039</v>
      </c>
      <c r="S28" s="24">
        <v>0</v>
      </c>
      <c r="T28" s="24">
        <v>0</v>
      </c>
      <c r="U28" s="24">
        <v>21.467252999999999</v>
      </c>
      <c r="V28" s="24">
        <v>156.01827900000001</v>
      </c>
      <c r="W28" s="24">
        <v>20.633503999999999</v>
      </c>
      <c r="X28" s="24">
        <v>150</v>
      </c>
      <c r="Y28" s="24">
        <v>27.902479</v>
      </c>
      <c r="Z28" s="24">
        <v>200.386</v>
      </c>
      <c r="AA28" s="24">
        <v>6.0182789999999997</v>
      </c>
      <c r="AB28" s="24">
        <v>6.0182789999999997</v>
      </c>
      <c r="AC28" s="24">
        <v>30</v>
      </c>
      <c r="AD28" s="24">
        <v>80.385999999999996</v>
      </c>
      <c r="AE28" s="24">
        <v>30</v>
      </c>
      <c r="AF28" s="24">
        <v>30</v>
      </c>
      <c r="AG28" s="24">
        <v>30</v>
      </c>
      <c r="AH28" s="24">
        <v>30</v>
      </c>
      <c r="AI28" s="24">
        <v>30</v>
      </c>
      <c r="AJ28" s="24">
        <v>30</v>
      </c>
      <c r="AK28" s="24">
        <v>30</v>
      </c>
      <c r="AL28" s="24">
        <v>30</v>
      </c>
      <c r="AM28" s="24">
        <v>150</v>
      </c>
      <c r="AN28" s="24">
        <v>200.386</v>
      </c>
      <c r="AO28" s="25" t="s">
        <v>42</v>
      </c>
    </row>
    <row r="29" spans="1:41" ht="31.5" x14ac:dyDescent="0.25">
      <c r="A29" s="20" t="s">
        <v>63</v>
      </c>
      <c r="B29" s="21" t="s">
        <v>64</v>
      </c>
      <c r="C29" s="22" t="s">
        <v>41</v>
      </c>
      <c r="D29" s="22" t="s">
        <v>42</v>
      </c>
      <c r="E29" s="23" t="s">
        <v>42</v>
      </c>
      <c r="F29" s="23" t="s">
        <v>42</v>
      </c>
      <c r="G29" s="23" t="s">
        <v>42</v>
      </c>
      <c r="H29" s="24">
        <v>0</v>
      </c>
      <c r="I29" s="24">
        <v>0</v>
      </c>
      <c r="J29" s="24">
        <v>417.02966099999998</v>
      </c>
      <c r="K29" s="24">
        <v>1105.9870519999999</v>
      </c>
      <c r="L29" s="24">
        <v>32.457245</v>
      </c>
      <c r="M29" s="24">
        <v>656.50014599999997</v>
      </c>
      <c r="N29" s="24">
        <v>0</v>
      </c>
      <c r="O29" s="24">
        <v>417.02966099999998</v>
      </c>
      <c r="P29" s="24">
        <v>866.22883100000001</v>
      </c>
      <c r="Q29" s="24">
        <v>35.677548000000002</v>
      </c>
      <c r="R29" s="24">
        <v>413.52162199999998</v>
      </c>
      <c r="S29" s="24">
        <v>0</v>
      </c>
      <c r="T29" s="24">
        <v>417.02966099999998</v>
      </c>
      <c r="U29" s="24">
        <v>90.118366999999992</v>
      </c>
      <c r="V29" s="24">
        <v>688.95739100000003</v>
      </c>
      <c r="W29" s="24">
        <v>77.963601999999995</v>
      </c>
      <c r="X29" s="24">
        <v>595.96757000000002</v>
      </c>
      <c r="Y29" s="24">
        <v>46.887155</v>
      </c>
      <c r="Z29" s="24">
        <v>356.20934899999997</v>
      </c>
      <c r="AA29" s="24">
        <v>92.989821000000006</v>
      </c>
      <c r="AB29" s="24">
        <v>92.989821000000006</v>
      </c>
      <c r="AC29" s="24">
        <v>69.213136000000006</v>
      </c>
      <c r="AD29" s="24">
        <v>79.741553999999994</v>
      </c>
      <c r="AE29" s="24">
        <v>97.416490999999994</v>
      </c>
      <c r="AF29" s="24">
        <v>51.560763999999999</v>
      </c>
      <c r="AG29" s="24">
        <v>142.83181500000001</v>
      </c>
      <c r="AH29" s="24">
        <v>93.277822</v>
      </c>
      <c r="AI29" s="24">
        <v>157.64515299999999</v>
      </c>
      <c r="AJ29" s="24">
        <v>45.497511000000003</v>
      </c>
      <c r="AK29" s="24">
        <v>128.860975</v>
      </c>
      <c r="AL29" s="24">
        <v>86.131698</v>
      </c>
      <c r="AM29" s="24">
        <v>595.96757000000002</v>
      </c>
      <c r="AN29" s="24">
        <v>356.20934899999997</v>
      </c>
      <c r="AO29" s="25" t="s">
        <v>42</v>
      </c>
    </row>
    <row r="30" spans="1:41" ht="31.5" x14ac:dyDescent="0.25">
      <c r="A30" s="20" t="s">
        <v>65</v>
      </c>
      <c r="B30" s="21" t="s">
        <v>66</v>
      </c>
      <c r="C30" s="22" t="s">
        <v>41</v>
      </c>
      <c r="D30" s="22" t="s">
        <v>42</v>
      </c>
      <c r="E30" s="23" t="s">
        <v>42</v>
      </c>
      <c r="F30" s="23" t="s">
        <v>42</v>
      </c>
      <c r="G30" s="23" t="s">
        <v>42</v>
      </c>
      <c r="H30" s="24">
        <f t="shared" ref="H30:AN30" si="8">IFERROR(SUM(H31:H62),"нд")</f>
        <v>0</v>
      </c>
      <c r="I30" s="24">
        <f t="shared" si="8"/>
        <v>1.3170929999999998</v>
      </c>
      <c r="J30" s="24">
        <f t="shared" si="8"/>
        <v>0</v>
      </c>
      <c r="K30" s="24">
        <f t="shared" si="8"/>
        <v>0</v>
      </c>
      <c r="L30" s="24">
        <f t="shared" si="8"/>
        <v>0</v>
      </c>
      <c r="M30" s="24">
        <f t="shared" si="8"/>
        <v>0</v>
      </c>
      <c r="N30" s="24">
        <f t="shared" si="8"/>
        <v>0</v>
      </c>
      <c r="O30" s="24">
        <f t="shared" si="8"/>
        <v>0</v>
      </c>
      <c r="P30" s="24">
        <f t="shared" si="8"/>
        <v>140.24446299999997</v>
      </c>
      <c r="Q30" s="24">
        <f t="shared" si="8"/>
        <v>8.066908999999999</v>
      </c>
      <c r="R30" s="24">
        <f t="shared" si="8"/>
        <v>74.237531000000004</v>
      </c>
      <c r="S30" s="24">
        <f t="shared" si="8"/>
        <v>54.313877000000005</v>
      </c>
      <c r="T30" s="24">
        <f t="shared" si="8"/>
        <v>3.6261459999999999</v>
      </c>
      <c r="U30" s="24">
        <f t="shared" si="8"/>
        <v>0</v>
      </c>
      <c r="V30" s="24">
        <f t="shared" si="8"/>
        <v>0</v>
      </c>
      <c r="W30" s="24">
        <f t="shared" si="8"/>
        <v>0</v>
      </c>
      <c r="X30" s="24">
        <f t="shared" si="8"/>
        <v>0</v>
      </c>
      <c r="Y30" s="24">
        <f t="shared" si="8"/>
        <v>1.2866200000000001</v>
      </c>
      <c r="Z30" s="24">
        <f t="shared" si="8"/>
        <v>139.95535499999997</v>
      </c>
      <c r="AA30" s="24">
        <f t="shared" si="8"/>
        <v>0</v>
      </c>
      <c r="AB30" s="24">
        <f t="shared" si="8"/>
        <v>0.28910800000000003</v>
      </c>
      <c r="AC30" s="24">
        <f t="shared" si="8"/>
        <v>0</v>
      </c>
      <c r="AD30" s="24">
        <f t="shared" si="8"/>
        <v>40.021483999999987</v>
      </c>
      <c r="AE30" s="24">
        <f t="shared" si="8"/>
        <v>0</v>
      </c>
      <c r="AF30" s="24">
        <f t="shared" si="8"/>
        <v>99.933870999999996</v>
      </c>
      <c r="AG30" s="24">
        <f t="shared" si="8"/>
        <v>0</v>
      </c>
      <c r="AH30" s="24">
        <f t="shared" si="8"/>
        <v>0</v>
      </c>
      <c r="AI30" s="24">
        <f t="shared" si="8"/>
        <v>0</v>
      </c>
      <c r="AJ30" s="24">
        <f t="shared" si="8"/>
        <v>0</v>
      </c>
      <c r="AK30" s="24">
        <f t="shared" si="8"/>
        <v>0</v>
      </c>
      <c r="AL30" s="24">
        <f t="shared" si="8"/>
        <v>0</v>
      </c>
      <c r="AM30" s="24">
        <f t="shared" si="8"/>
        <v>0</v>
      </c>
      <c r="AN30" s="24">
        <f t="shared" si="8"/>
        <v>139.95535499999997</v>
      </c>
      <c r="AO30" s="25" t="s">
        <v>42</v>
      </c>
    </row>
    <row r="31" spans="1:41" ht="47.25" x14ac:dyDescent="0.25">
      <c r="A31" s="20" t="s">
        <v>65</v>
      </c>
      <c r="B31" s="21" t="s">
        <v>67</v>
      </c>
      <c r="C31" s="22" t="s">
        <v>68</v>
      </c>
      <c r="D31" s="22" t="s">
        <v>69</v>
      </c>
      <c r="E31" s="23">
        <v>2022</v>
      </c>
      <c r="F31" s="23" t="s">
        <v>42</v>
      </c>
      <c r="G31" s="23">
        <v>2023</v>
      </c>
      <c r="H31" s="24">
        <v>0</v>
      </c>
      <c r="I31" s="24">
        <v>1.110209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8.6466390000000004</v>
      </c>
      <c r="Q31" s="24">
        <v>0.105901</v>
      </c>
      <c r="R31" s="24">
        <v>2.245978</v>
      </c>
      <c r="S31" s="24">
        <v>6.0693190000000001</v>
      </c>
      <c r="T31" s="24">
        <v>0.225441</v>
      </c>
      <c r="U31" s="24">
        <v>0</v>
      </c>
      <c r="V31" s="24">
        <v>0</v>
      </c>
      <c r="W31" s="24">
        <v>0</v>
      </c>
      <c r="X31" s="24">
        <v>0</v>
      </c>
      <c r="Y31" s="24">
        <v>1.096611</v>
      </c>
      <c r="Z31" s="24">
        <v>8.5407379999999993</v>
      </c>
      <c r="AA31" s="24">
        <v>0</v>
      </c>
      <c r="AB31" s="24">
        <v>0.105901</v>
      </c>
      <c r="AC31" s="24">
        <v>0</v>
      </c>
      <c r="AD31" s="24">
        <v>8.5407379999999993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f t="shared" ref="AM31:AN62" si="9">IFERROR(AC31+AE31+AG31+AI31+AK31,"нд")</f>
        <v>0</v>
      </c>
      <c r="AN31" s="24">
        <f t="shared" si="9"/>
        <v>8.5407379999999993</v>
      </c>
      <c r="AO31" s="25" t="s">
        <v>42</v>
      </c>
    </row>
    <row r="32" spans="1:41" ht="47.25" x14ac:dyDescent="0.25">
      <c r="A32" s="20" t="s">
        <v>65</v>
      </c>
      <c r="B32" s="21" t="s">
        <v>70</v>
      </c>
      <c r="C32" s="22" t="s">
        <v>408</v>
      </c>
      <c r="D32" s="22" t="s">
        <v>71</v>
      </c>
      <c r="E32" s="23">
        <v>2022</v>
      </c>
      <c r="F32" s="23" t="s">
        <v>42</v>
      </c>
      <c r="G32" s="23">
        <v>2023</v>
      </c>
      <c r="H32" s="24">
        <v>0</v>
      </c>
      <c r="I32" s="24">
        <v>6.7938999999999999E-2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0.73984099999999997</v>
      </c>
      <c r="Q32" s="24">
        <v>5.0799999999999998E-2</v>
      </c>
      <c r="R32" s="24">
        <v>0.66018200000000005</v>
      </c>
      <c r="S32" s="24">
        <v>0</v>
      </c>
      <c r="T32" s="24">
        <v>2.8858999999999999E-2</v>
      </c>
      <c r="U32" s="24">
        <v>0</v>
      </c>
      <c r="V32" s="24">
        <v>0</v>
      </c>
      <c r="W32" s="24">
        <v>0</v>
      </c>
      <c r="X32" s="24">
        <v>0</v>
      </c>
      <c r="Y32" s="24">
        <v>6.3273999999999997E-2</v>
      </c>
      <c r="Z32" s="24">
        <v>0.68904100000000001</v>
      </c>
      <c r="AA32" s="24">
        <v>0</v>
      </c>
      <c r="AB32" s="24">
        <v>5.0799999999999998E-2</v>
      </c>
      <c r="AC32" s="24">
        <v>0</v>
      </c>
      <c r="AD32" s="24">
        <v>0.68904100000000001</v>
      </c>
      <c r="AE32" s="24">
        <v>0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f t="shared" si="9"/>
        <v>0</v>
      </c>
      <c r="AN32" s="24">
        <f t="shared" si="9"/>
        <v>0.68904100000000001</v>
      </c>
      <c r="AO32" s="25" t="s">
        <v>42</v>
      </c>
    </row>
    <row r="33" spans="1:41" ht="47.25" x14ac:dyDescent="0.25">
      <c r="A33" s="20" t="s">
        <v>65</v>
      </c>
      <c r="B33" s="21" t="s">
        <v>72</v>
      </c>
      <c r="C33" s="22" t="s">
        <v>409</v>
      </c>
      <c r="D33" s="22" t="s">
        <v>71</v>
      </c>
      <c r="E33" s="23">
        <v>2022</v>
      </c>
      <c r="F33" s="23" t="s">
        <v>42</v>
      </c>
      <c r="G33" s="23">
        <v>2023</v>
      </c>
      <c r="H33" s="24">
        <v>0</v>
      </c>
      <c r="I33" s="24">
        <v>4.514E-2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0.51421799999999995</v>
      </c>
      <c r="Q33" s="24">
        <v>3.9584000000000001E-2</v>
      </c>
      <c r="R33" s="24">
        <v>0.45125500000000002</v>
      </c>
      <c r="S33" s="24">
        <v>0</v>
      </c>
      <c r="T33" s="24">
        <v>2.3379E-2</v>
      </c>
      <c r="U33" s="24">
        <v>0</v>
      </c>
      <c r="V33" s="24">
        <v>0</v>
      </c>
      <c r="W33" s="24">
        <v>0</v>
      </c>
      <c r="X33" s="24">
        <v>0</v>
      </c>
      <c r="Y33" s="24">
        <v>4.1665000000000001E-2</v>
      </c>
      <c r="Z33" s="24">
        <v>0.474634</v>
      </c>
      <c r="AA33" s="24">
        <v>0</v>
      </c>
      <c r="AB33" s="24">
        <v>3.9584000000000001E-2</v>
      </c>
      <c r="AC33" s="24">
        <v>0</v>
      </c>
      <c r="AD33" s="24">
        <v>0.474634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f t="shared" si="9"/>
        <v>0</v>
      </c>
      <c r="AN33" s="24">
        <f t="shared" si="9"/>
        <v>0.474634</v>
      </c>
      <c r="AO33" s="25" t="s">
        <v>42</v>
      </c>
    </row>
    <row r="34" spans="1:41" ht="47.25" x14ac:dyDescent="0.25">
      <c r="A34" s="20" t="s">
        <v>65</v>
      </c>
      <c r="B34" s="21" t="s">
        <v>73</v>
      </c>
      <c r="C34" s="22" t="s">
        <v>74</v>
      </c>
      <c r="D34" s="22" t="s">
        <v>71</v>
      </c>
      <c r="E34" s="23">
        <v>2022</v>
      </c>
      <c r="F34" s="23" t="s">
        <v>42</v>
      </c>
      <c r="G34" s="23">
        <v>2023</v>
      </c>
      <c r="H34" s="24">
        <v>0</v>
      </c>
      <c r="I34" s="24">
        <v>1.7888999999999999E-2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0.18775500000000001</v>
      </c>
      <c r="Q34" s="24">
        <v>2.3459000000000001E-2</v>
      </c>
      <c r="R34" s="24">
        <v>0.15718399999999999</v>
      </c>
      <c r="S34" s="24">
        <v>0</v>
      </c>
      <c r="T34" s="24">
        <v>7.1120000000000003E-3</v>
      </c>
      <c r="U34" s="24">
        <v>0</v>
      </c>
      <c r="V34" s="24">
        <v>0</v>
      </c>
      <c r="W34" s="24">
        <v>0</v>
      </c>
      <c r="X34" s="24">
        <v>0</v>
      </c>
      <c r="Y34" s="24">
        <v>1.5653E-2</v>
      </c>
      <c r="Z34" s="24">
        <v>0.164296</v>
      </c>
      <c r="AA34" s="24">
        <v>0</v>
      </c>
      <c r="AB34" s="24">
        <v>2.3459000000000001E-2</v>
      </c>
      <c r="AC34" s="24">
        <v>0</v>
      </c>
      <c r="AD34" s="24">
        <v>0.164296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f t="shared" si="9"/>
        <v>0</v>
      </c>
      <c r="AN34" s="24">
        <f t="shared" si="9"/>
        <v>0.164296</v>
      </c>
      <c r="AO34" s="25" t="s">
        <v>42</v>
      </c>
    </row>
    <row r="35" spans="1:41" ht="47.25" x14ac:dyDescent="0.25">
      <c r="A35" s="20" t="s">
        <v>65</v>
      </c>
      <c r="B35" s="21" t="s">
        <v>75</v>
      </c>
      <c r="C35" s="22" t="s">
        <v>76</v>
      </c>
      <c r="D35" s="22" t="s">
        <v>77</v>
      </c>
      <c r="E35" s="23">
        <v>2023</v>
      </c>
      <c r="F35" s="23" t="s">
        <v>42</v>
      </c>
      <c r="G35" s="23">
        <v>2023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1.6645099999999999</v>
      </c>
      <c r="Q35" s="24">
        <v>0.273754</v>
      </c>
      <c r="R35" s="24">
        <v>1.351202</v>
      </c>
      <c r="S35" s="24">
        <v>0</v>
      </c>
      <c r="T35" s="24">
        <v>3.9553999999999999E-2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1.6645099999999999</v>
      </c>
      <c r="AA35" s="24">
        <v>0</v>
      </c>
      <c r="AB35" s="24">
        <v>0</v>
      </c>
      <c r="AC35" s="24">
        <v>0</v>
      </c>
      <c r="AD35" s="24">
        <v>1.6645099999999999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f t="shared" si="9"/>
        <v>0</v>
      </c>
      <c r="AN35" s="24">
        <f t="shared" si="9"/>
        <v>1.6645099999999999</v>
      </c>
      <c r="AO35" s="25" t="s">
        <v>42</v>
      </c>
    </row>
    <row r="36" spans="1:41" ht="47.25" x14ac:dyDescent="0.25">
      <c r="A36" s="20" t="s">
        <v>65</v>
      </c>
      <c r="B36" s="21" t="s">
        <v>78</v>
      </c>
      <c r="C36" s="22" t="s">
        <v>79</v>
      </c>
      <c r="D36" s="22" t="s">
        <v>71</v>
      </c>
      <c r="E36" s="23">
        <v>2022</v>
      </c>
      <c r="F36" s="23" t="s">
        <v>42</v>
      </c>
      <c r="G36" s="23">
        <v>2023</v>
      </c>
      <c r="H36" s="24">
        <v>0</v>
      </c>
      <c r="I36" s="24">
        <v>6.7319000000000004E-2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0.73129</v>
      </c>
      <c r="Q36" s="24">
        <v>6.5431000000000003E-2</v>
      </c>
      <c r="R36" s="24">
        <v>0.63727999999999996</v>
      </c>
      <c r="S36" s="24">
        <v>0</v>
      </c>
      <c r="T36" s="24">
        <v>2.8579E-2</v>
      </c>
      <c r="U36" s="24">
        <v>0</v>
      </c>
      <c r="V36" s="24">
        <v>0</v>
      </c>
      <c r="W36" s="24">
        <v>0</v>
      </c>
      <c r="X36" s="24">
        <v>0</v>
      </c>
      <c r="Y36" s="24">
        <v>6.1295000000000002E-2</v>
      </c>
      <c r="Z36" s="24">
        <v>0.66585899999999998</v>
      </c>
      <c r="AA36" s="24">
        <v>0</v>
      </c>
      <c r="AB36" s="24">
        <v>6.5431000000000003E-2</v>
      </c>
      <c r="AC36" s="24">
        <v>0</v>
      </c>
      <c r="AD36" s="24">
        <v>0.66585899999999998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f t="shared" si="9"/>
        <v>0</v>
      </c>
      <c r="AN36" s="24">
        <f t="shared" si="9"/>
        <v>0.66585899999999998</v>
      </c>
      <c r="AO36" s="25" t="s">
        <v>42</v>
      </c>
    </row>
    <row r="37" spans="1:41" ht="31.5" x14ac:dyDescent="0.25">
      <c r="A37" s="20" t="s">
        <v>65</v>
      </c>
      <c r="B37" s="21" t="s">
        <v>80</v>
      </c>
      <c r="C37" s="22" t="s">
        <v>81</v>
      </c>
      <c r="D37" s="22" t="s">
        <v>82</v>
      </c>
      <c r="E37" s="23">
        <v>2023</v>
      </c>
      <c r="F37" s="23" t="s">
        <v>42</v>
      </c>
      <c r="G37" s="23">
        <v>2023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9.3409000000000006E-2</v>
      </c>
      <c r="Q37" s="24">
        <v>2.1559999999999999E-3</v>
      </c>
      <c r="R37" s="24">
        <v>8.9878E-2</v>
      </c>
      <c r="S37" s="24">
        <v>0</v>
      </c>
      <c r="T37" s="24">
        <v>1.3749999999999999E-3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9.3409000000000006E-2</v>
      </c>
      <c r="AA37" s="24">
        <v>0</v>
      </c>
      <c r="AB37" s="24">
        <v>0</v>
      </c>
      <c r="AC37" s="24">
        <v>0</v>
      </c>
      <c r="AD37" s="24">
        <v>9.3409000000000006E-2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f t="shared" si="9"/>
        <v>0</v>
      </c>
      <c r="AN37" s="24">
        <f t="shared" si="9"/>
        <v>9.3409000000000006E-2</v>
      </c>
      <c r="AO37" s="25" t="s">
        <v>42</v>
      </c>
    </row>
    <row r="38" spans="1:41" ht="47.25" x14ac:dyDescent="0.25">
      <c r="A38" s="20" t="s">
        <v>65</v>
      </c>
      <c r="B38" s="21" t="s">
        <v>83</v>
      </c>
      <c r="C38" s="22" t="s">
        <v>84</v>
      </c>
      <c r="D38" s="22" t="s">
        <v>77</v>
      </c>
      <c r="E38" s="23">
        <v>2023</v>
      </c>
      <c r="F38" s="23" t="s">
        <v>42</v>
      </c>
      <c r="G38" s="23">
        <v>2023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4.3562029999999998</v>
      </c>
      <c r="Q38" s="24">
        <v>0.195803</v>
      </c>
      <c r="R38" s="24">
        <v>0.53709600000000002</v>
      </c>
      <c r="S38" s="24">
        <v>3.4202859999999999</v>
      </c>
      <c r="T38" s="24">
        <v>0.203018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4.3562029999999998</v>
      </c>
      <c r="AA38" s="24">
        <v>0</v>
      </c>
      <c r="AB38" s="24">
        <v>0</v>
      </c>
      <c r="AC38" s="24">
        <v>0</v>
      </c>
      <c r="AD38" s="24">
        <v>4.3562029999999998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f t="shared" si="9"/>
        <v>0</v>
      </c>
      <c r="AN38" s="24">
        <f t="shared" si="9"/>
        <v>4.3562029999999998</v>
      </c>
      <c r="AO38" s="25" t="s">
        <v>42</v>
      </c>
    </row>
    <row r="39" spans="1:41" ht="47.25" x14ac:dyDescent="0.25">
      <c r="A39" s="20" t="s">
        <v>65</v>
      </c>
      <c r="B39" s="21" t="s">
        <v>85</v>
      </c>
      <c r="C39" s="22" t="s">
        <v>86</v>
      </c>
      <c r="D39" s="22" t="s">
        <v>77</v>
      </c>
      <c r="E39" s="23">
        <v>2023</v>
      </c>
      <c r="F39" s="23" t="s">
        <v>42</v>
      </c>
      <c r="G39" s="23">
        <v>2023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1.106741</v>
      </c>
      <c r="Q39" s="24">
        <v>0.111665</v>
      </c>
      <c r="R39" s="24">
        <v>0.95615499999999998</v>
      </c>
      <c r="S39" s="24">
        <v>0</v>
      </c>
      <c r="T39" s="24">
        <v>3.8920999999999997E-2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1.106741</v>
      </c>
      <c r="AA39" s="24">
        <v>0</v>
      </c>
      <c r="AB39" s="24">
        <v>0</v>
      </c>
      <c r="AC39" s="24">
        <v>0</v>
      </c>
      <c r="AD39" s="24">
        <v>1.106741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f t="shared" si="9"/>
        <v>0</v>
      </c>
      <c r="AN39" s="24">
        <f t="shared" si="9"/>
        <v>1.106741</v>
      </c>
      <c r="AO39" s="25" t="s">
        <v>42</v>
      </c>
    </row>
    <row r="40" spans="1:41" ht="31.5" x14ac:dyDescent="0.25">
      <c r="A40" s="20" t="s">
        <v>65</v>
      </c>
      <c r="B40" s="21" t="s">
        <v>87</v>
      </c>
      <c r="C40" s="22" t="s">
        <v>88</v>
      </c>
      <c r="D40" s="22" t="s">
        <v>77</v>
      </c>
      <c r="E40" s="23">
        <v>2023</v>
      </c>
      <c r="F40" s="23" t="s">
        <v>42</v>
      </c>
      <c r="G40" s="23">
        <v>2023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1.130539</v>
      </c>
      <c r="Q40" s="24">
        <v>8.3732000000000001E-2</v>
      </c>
      <c r="R40" s="24">
        <v>1.0060549999999999</v>
      </c>
      <c r="S40" s="24">
        <v>0</v>
      </c>
      <c r="T40" s="24">
        <v>4.0751999999999997E-2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1.130539</v>
      </c>
      <c r="AA40" s="24">
        <v>0</v>
      </c>
      <c r="AB40" s="24">
        <v>0</v>
      </c>
      <c r="AC40" s="24">
        <v>0</v>
      </c>
      <c r="AD40" s="24">
        <v>1.130539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f t="shared" si="9"/>
        <v>0</v>
      </c>
      <c r="AN40" s="24">
        <f t="shared" si="9"/>
        <v>1.130539</v>
      </c>
      <c r="AO40" s="25" t="s">
        <v>42</v>
      </c>
    </row>
    <row r="41" spans="1:41" ht="47.25" x14ac:dyDescent="0.25">
      <c r="A41" s="20" t="s">
        <v>65</v>
      </c>
      <c r="B41" s="21" t="s">
        <v>89</v>
      </c>
      <c r="C41" s="22" t="s">
        <v>90</v>
      </c>
      <c r="D41" s="22" t="s">
        <v>77</v>
      </c>
      <c r="E41" s="23">
        <v>2023</v>
      </c>
      <c r="F41" s="23" t="s">
        <v>42</v>
      </c>
      <c r="G41" s="23">
        <v>2023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2.3567019999999999</v>
      </c>
      <c r="Q41" s="24">
        <v>0.20336599999999999</v>
      </c>
      <c r="R41" s="24">
        <v>2.1097649999999999</v>
      </c>
      <c r="S41" s="24">
        <v>0</v>
      </c>
      <c r="T41" s="24">
        <v>4.3570999999999999E-2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2.3567019999999999</v>
      </c>
      <c r="AA41" s="24">
        <v>0</v>
      </c>
      <c r="AB41" s="24">
        <v>0</v>
      </c>
      <c r="AC41" s="24">
        <v>0</v>
      </c>
      <c r="AD41" s="24">
        <v>2.3567019999999999</v>
      </c>
      <c r="AE41" s="24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f t="shared" si="9"/>
        <v>0</v>
      </c>
      <c r="AN41" s="24">
        <f t="shared" si="9"/>
        <v>2.3567019999999999</v>
      </c>
      <c r="AO41" s="25" t="s">
        <v>42</v>
      </c>
    </row>
    <row r="42" spans="1:41" ht="47.25" x14ac:dyDescent="0.25">
      <c r="A42" s="20" t="s">
        <v>65</v>
      </c>
      <c r="B42" s="21" t="s">
        <v>91</v>
      </c>
      <c r="C42" s="22" t="s">
        <v>92</v>
      </c>
      <c r="D42" s="22" t="s">
        <v>82</v>
      </c>
      <c r="E42" s="23">
        <v>2023</v>
      </c>
      <c r="F42" s="23" t="s">
        <v>42</v>
      </c>
      <c r="G42" s="23">
        <v>2023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1.0157309999999999</v>
      </c>
      <c r="Q42" s="24">
        <v>6.6936999999999997E-2</v>
      </c>
      <c r="R42" s="24">
        <v>0.93078899999999998</v>
      </c>
      <c r="S42" s="24">
        <v>0</v>
      </c>
      <c r="T42" s="24">
        <v>1.8005E-2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1.0157309999999999</v>
      </c>
      <c r="AA42" s="24">
        <v>0</v>
      </c>
      <c r="AB42" s="24">
        <v>0</v>
      </c>
      <c r="AC42" s="24">
        <v>0</v>
      </c>
      <c r="AD42" s="24">
        <v>1.0157309999999999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f t="shared" si="9"/>
        <v>0</v>
      </c>
      <c r="AN42" s="24">
        <f t="shared" si="9"/>
        <v>1.0157309999999999</v>
      </c>
      <c r="AO42" s="25" t="s">
        <v>42</v>
      </c>
    </row>
    <row r="43" spans="1:41" ht="47.25" x14ac:dyDescent="0.25">
      <c r="A43" s="20" t="s">
        <v>65</v>
      </c>
      <c r="B43" s="21" t="s">
        <v>93</v>
      </c>
      <c r="C43" s="22" t="s">
        <v>94</v>
      </c>
      <c r="D43" s="22" t="s">
        <v>82</v>
      </c>
      <c r="E43" s="23">
        <v>2023</v>
      </c>
      <c r="F43" s="23" t="s">
        <v>42</v>
      </c>
      <c r="G43" s="23">
        <v>2023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2.7349389999999998</v>
      </c>
      <c r="Q43" s="24">
        <v>9.0221999999999997E-2</v>
      </c>
      <c r="R43" s="24">
        <v>2.5970759999999999</v>
      </c>
      <c r="S43" s="24">
        <v>0</v>
      </c>
      <c r="T43" s="24">
        <v>4.7641000000000003E-2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2.7349389999999998</v>
      </c>
      <c r="AA43" s="24">
        <v>0</v>
      </c>
      <c r="AB43" s="24">
        <v>0</v>
      </c>
      <c r="AC43" s="24">
        <v>0</v>
      </c>
      <c r="AD43" s="24">
        <v>2.7349389999999998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f t="shared" si="9"/>
        <v>0</v>
      </c>
      <c r="AN43" s="24">
        <f t="shared" si="9"/>
        <v>2.7349389999999998</v>
      </c>
      <c r="AO43" s="25" t="s">
        <v>42</v>
      </c>
    </row>
    <row r="44" spans="1:41" ht="63" customHeight="1" x14ac:dyDescent="0.25">
      <c r="A44" s="20" t="s">
        <v>65</v>
      </c>
      <c r="B44" s="21" t="s">
        <v>95</v>
      </c>
      <c r="C44" s="22" t="s">
        <v>96</v>
      </c>
      <c r="D44" s="22" t="s">
        <v>82</v>
      </c>
      <c r="E44" s="23">
        <v>2023</v>
      </c>
      <c r="F44" s="23" t="s">
        <v>42</v>
      </c>
      <c r="G44" s="23">
        <v>2023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9.3409000000000006E-2</v>
      </c>
      <c r="Q44" s="24">
        <v>2.1559999999999999E-3</v>
      </c>
      <c r="R44" s="24">
        <v>8.9878E-2</v>
      </c>
      <c r="S44" s="24">
        <v>0</v>
      </c>
      <c r="T44" s="24">
        <v>1.3749999999999999E-3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9.3409000000000006E-2</v>
      </c>
      <c r="AA44" s="24">
        <v>0</v>
      </c>
      <c r="AB44" s="24">
        <v>0</v>
      </c>
      <c r="AC44" s="24">
        <v>0</v>
      </c>
      <c r="AD44" s="24">
        <v>9.3409000000000006E-2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f t="shared" si="9"/>
        <v>0</v>
      </c>
      <c r="AN44" s="24">
        <f t="shared" si="9"/>
        <v>9.3409000000000006E-2</v>
      </c>
      <c r="AO44" s="25" t="s">
        <v>42</v>
      </c>
    </row>
    <row r="45" spans="1:41" ht="47.25" x14ac:dyDescent="0.25">
      <c r="A45" s="20" t="s">
        <v>65</v>
      </c>
      <c r="B45" s="21" t="s">
        <v>97</v>
      </c>
      <c r="C45" s="22" t="s">
        <v>98</v>
      </c>
      <c r="D45" s="22" t="s">
        <v>82</v>
      </c>
      <c r="E45" s="23">
        <v>2023</v>
      </c>
      <c r="F45" s="23" t="s">
        <v>42</v>
      </c>
      <c r="G45" s="23">
        <v>2023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9.3158000000000005E-2</v>
      </c>
      <c r="Q45" s="24">
        <v>2.1610000000000002E-3</v>
      </c>
      <c r="R45" s="24">
        <v>8.9625999999999997E-2</v>
      </c>
      <c r="S45" s="24">
        <v>0</v>
      </c>
      <c r="T45" s="24">
        <v>1.371E-3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9.3158000000000005E-2</v>
      </c>
      <c r="AA45" s="24">
        <v>0</v>
      </c>
      <c r="AB45" s="24">
        <v>0</v>
      </c>
      <c r="AC45" s="24">
        <v>0</v>
      </c>
      <c r="AD45" s="24">
        <v>9.3158000000000005E-2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f t="shared" si="9"/>
        <v>0</v>
      </c>
      <c r="AN45" s="24">
        <f t="shared" si="9"/>
        <v>9.3158000000000005E-2</v>
      </c>
      <c r="AO45" s="25" t="s">
        <v>42</v>
      </c>
    </row>
    <row r="46" spans="1:41" ht="47.25" x14ac:dyDescent="0.25">
      <c r="A46" s="20" t="s">
        <v>65</v>
      </c>
      <c r="B46" s="21" t="s">
        <v>99</v>
      </c>
      <c r="C46" s="22" t="s">
        <v>100</v>
      </c>
      <c r="D46" s="22" t="s">
        <v>82</v>
      </c>
      <c r="E46" s="23">
        <v>2023</v>
      </c>
      <c r="F46" s="23" t="s">
        <v>42</v>
      </c>
      <c r="G46" s="23">
        <v>2023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4.3193429999999999</v>
      </c>
      <c r="Q46" s="24">
        <v>0.202184</v>
      </c>
      <c r="R46" s="24">
        <v>0.57361300000000004</v>
      </c>
      <c r="S46" s="24">
        <v>3.4202859999999999</v>
      </c>
      <c r="T46" s="24">
        <v>0.12325999999999999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4.3193429999999999</v>
      </c>
      <c r="AA46" s="24">
        <v>0</v>
      </c>
      <c r="AB46" s="24">
        <v>0</v>
      </c>
      <c r="AC46" s="24">
        <v>0</v>
      </c>
      <c r="AD46" s="24">
        <v>4.3193429999999999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f t="shared" si="9"/>
        <v>0</v>
      </c>
      <c r="AN46" s="24">
        <f t="shared" si="9"/>
        <v>4.3193429999999999</v>
      </c>
      <c r="AO46" s="25" t="s">
        <v>42</v>
      </c>
    </row>
    <row r="47" spans="1:41" ht="31.5" x14ac:dyDescent="0.25">
      <c r="A47" s="20" t="s">
        <v>65</v>
      </c>
      <c r="B47" s="21" t="s">
        <v>101</v>
      </c>
      <c r="C47" s="22" t="s">
        <v>102</v>
      </c>
      <c r="D47" s="22" t="s">
        <v>82</v>
      </c>
      <c r="E47" s="23">
        <v>2023</v>
      </c>
      <c r="F47" s="23" t="s">
        <v>42</v>
      </c>
      <c r="G47" s="23">
        <v>2023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2.207557</v>
      </c>
      <c r="Q47" s="24">
        <v>0.124445</v>
      </c>
      <c r="R47" s="24">
        <v>2.047663</v>
      </c>
      <c r="S47" s="24">
        <v>0</v>
      </c>
      <c r="T47" s="24">
        <v>3.5449000000000001E-2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2.207557</v>
      </c>
      <c r="AA47" s="24">
        <v>0</v>
      </c>
      <c r="AB47" s="24">
        <v>0</v>
      </c>
      <c r="AC47" s="24">
        <v>0</v>
      </c>
      <c r="AD47" s="24">
        <v>2.207557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f t="shared" si="9"/>
        <v>0</v>
      </c>
      <c r="AN47" s="24">
        <f t="shared" si="9"/>
        <v>2.207557</v>
      </c>
      <c r="AO47" s="25" t="s">
        <v>42</v>
      </c>
    </row>
    <row r="48" spans="1:41" ht="31.5" x14ac:dyDescent="0.25">
      <c r="A48" s="20" t="s">
        <v>65</v>
      </c>
      <c r="B48" s="21" t="s">
        <v>103</v>
      </c>
      <c r="C48" s="22" t="s">
        <v>104</v>
      </c>
      <c r="D48" s="22" t="s">
        <v>82</v>
      </c>
      <c r="E48" s="23">
        <v>2023</v>
      </c>
      <c r="F48" s="23" t="s">
        <v>42</v>
      </c>
      <c r="G48" s="23">
        <v>2023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3.0077419999999999</v>
      </c>
      <c r="Q48" s="24">
        <v>0.13491</v>
      </c>
      <c r="R48" s="24">
        <v>2.825482</v>
      </c>
      <c r="S48" s="24">
        <v>0</v>
      </c>
      <c r="T48" s="24">
        <v>4.7350000000000003E-2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3.0077419999999999</v>
      </c>
      <c r="AA48" s="24">
        <v>0</v>
      </c>
      <c r="AB48" s="24">
        <v>0</v>
      </c>
      <c r="AC48" s="24">
        <v>0</v>
      </c>
      <c r="AD48" s="24">
        <v>3.0077419999999999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f t="shared" si="9"/>
        <v>0</v>
      </c>
      <c r="AN48" s="24">
        <f t="shared" si="9"/>
        <v>3.0077419999999999</v>
      </c>
      <c r="AO48" s="25" t="s">
        <v>42</v>
      </c>
    </row>
    <row r="49" spans="1:41" ht="47.25" x14ac:dyDescent="0.25">
      <c r="A49" s="20" t="s">
        <v>65</v>
      </c>
      <c r="B49" s="21" t="s">
        <v>105</v>
      </c>
      <c r="C49" s="22" t="s">
        <v>106</v>
      </c>
      <c r="D49" s="22" t="s">
        <v>82</v>
      </c>
      <c r="E49" s="23">
        <v>2023</v>
      </c>
      <c r="F49" s="23" t="s">
        <v>42</v>
      </c>
      <c r="G49" s="23">
        <v>2023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3.7511549999999998</v>
      </c>
      <c r="Q49" s="24">
        <v>0.33671000000000001</v>
      </c>
      <c r="R49" s="24">
        <v>3.3385479999999998</v>
      </c>
      <c r="S49" s="24">
        <v>0</v>
      </c>
      <c r="T49" s="24">
        <v>7.5897000000000006E-2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3.7511549999999998</v>
      </c>
      <c r="AA49" s="24">
        <v>0</v>
      </c>
      <c r="AB49" s="24">
        <v>0</v>
      </c>
      <c r="AC49" s="24">
        <v>0</v>
      </c>
      <c r="AD49" s="24">
        <v>3.7511549999999998</v>
      </c>
      <c r="AE49" s="24">
        <v>0</v>
      </c>
      <c r="AF49" s="24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f t="shared" si="9"/>
        <v>0</v>
      </c>
      <c r="AN49" s="24">
        <f t="shared" si="9"/>
        <v>3.7511549999999998</v>
      </c>
      <c r="AO49" s="25" t="s">
        <v>42</v>
      </c>
    </row>
    <row r="50" spans="1:41" ht="63" x14ac:dyDescent="0.25">
      <c r="A50" s="20" t="s">
        <v>65</v>
      </c>
      <c r="B50" s="21" t="s">
        <v>107</v>
      </c>
      <c r="C50" s="22" t="s">
        <v>108</v>
      </c>
      <c r="D50" s="22" t="s">
        <v>82</v>
      </c>
      <c r="E50" s="23">
        <v>2023</v>
      </c>
      <c r="F50" s="23" t="s">
        <v>42</v>
      </c>
      <c r="G50" s="23">
        <v>2023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1.212323</v>
      </c>
      <c r="Q50" s="24">
        <v>8.8671E-2</v>
      </c>
      <c r="R50" s="24">
        <v>1.1046659999999999</v>
      </c>
      <c r="S50" s="24">
        <v>0</v>
      </c>
      <c r="T50" s="24">
        <v>1.8985999999999999E-2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1.212323</v>
      </c>
      <c r="AA50" s="24">
        <v>0</v>
      </c>
      <c r="AB50" s="24">
        <v>0</v>
      </c>
      <c r="AC50" s="24">
        <v>0</v>
      </c>
      <c r="AD50" s="24">
        <v>1.212323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f t="shared" si="9"/>
        <v>0</v>
      </c>
      <c r="AN50" s="24">
        <f t="shared" si="9"/>
        <v>1.212323</v>
      </c>
      <c r="AO50" s="25" t="s">
        <v>42</v>
      </c>
    </row>
    <row r="51" spans="1:41" ht="47.25" x14ac:dyDescent="0.25">
      <c r="A51" s="20" t="s">
        <v>65</v>
      </c>
      <c r="B51" s="21" t="s">
        <v>109</v>
      </c>
      <c r="C51" s="22" t="s">
        <v>110</v>
      </c>
      <c r="D51" s="22" t="s">
        <v>82</v>
      </c>
      <c r="E51" s="23">
        <v>2023</v>
      </c>
      <c r="F51" s="23" t="s">
        <v>42</v>
      </c>
      <c r="G51" s="23">
        <v>2023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0.14061999999999999</v>
      </c>
      <c r="Q51" s="24">
        <v>1.078E-3</v>
      </c>
      <c r="R51" s="24">
        <v>0.13744000000000001</v>
      </c>
      <c r="S51" s="24">
        <v>0</v>
      </c>
      <c r="T51" s="24">
        <v>2.1020000000000001E-3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0.14061999999999999</v>
      </c>
      <c r="AA51" s="24">
        <v>0</v>
      </c>
      <c r="AB51" s="24">
        <v>0</v>
      </c>
      <c r="AC51" s="24">
        <v>0</v>
      </c>
      <c r="AD51" s="24">
        <v>0.14061999999999999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f t="shared" si="9"/>
        <v>0</v>
      </c>
      <c r="AN51" s="24">
        <f t="shared" si="9"/>
        <v>0.14061999999999999</v>
      </c>
      <c r="AO51" s="25" t="s">
        <v>42</v>
      </c>
    </row>
    <row r="52" spans="1:41" ht="31.5" x14ac:dyDescent="0.25">
      <c r="A52" s="20" t="s">
        <v>65</v>
      </c>
      <c r="B52" s="21" t="s">
        <v>111</v>
      </c>
      <c r="C52" s="22" t="s">
        <v>112</v>
      </c>
      <c r="D52" s="22" t="s">
        <v>82</v>
      </c>
      <c r="E52" s="23">
        <v>2023</v>
      </c>
      <c r="F52" s="23" t="s">
        <v>42</v>
      </c>
      <c r="G52" s="23">
        <v>2023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4.2259999999999999E-2</v>
      </c>
      <c r="Q52" s="24">
        <v>1.08E-3</v>
      </c>
      <c r="R52" s="24">
        <v>4.0562000000000001E-2</v>
      </c>
      <c r="S52" s="24">
        <v>0</v>
      </c>
      <c r="T52" s="24">
        <v>6.1799999999999995E-4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4.2259999999999999E-2</v>
      </c>
      <c r="AA52" s="24">
        <v>0</v>
      </c>
      <c r="AB52" s="24">
        <v>0</v>
      </c>
      <c r="AC52" s="24">
        <v>0</v>
      </c>
      <c r="AD52" s="24">
        <v>4.2259999999999999E-2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f t="shared" si="9"/>
        <v>0</v>
      </c>
      <c r="AN52" s="24">
        <f t="shared" si="9"/>
        <v>4.2259999999999999E-2</v>
      </c>
      <c r="AO52" s="25" t="s">
        <v>42</v>
      </c>
    </row>
    <row r="53" spans="1:41" ht="31.5" x14ac:dyDescent="0.25">
      <c r="A53" s="20" t="s">
        <v>65</v>
      </c>
      <c r="B53" s="21" t="s">
        <v>113</v>
      </c>
      <c r="C53" s="22" t="s">
        <v>114</v>
      </c>
      <c r="D53" s="22" t="s">
        <v>82</v>
      </c>
      <c r="E53" s="23">
        <v>2023</v>
      </c>
      <c r="F53" s="23" t="s">
        <v>42</v>
      </c>
      <c r="G53" s="23">
        <v>2023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9.3271999999999994E-2</v>
      </c>
      <c r="Q53" s="24">
        <v>2.2260000000000001E-3</v>
      </c>
      <c r="R53" s="24">
        <v>8.9674000000000004E-2</v>
      </c>
      <c r="S53" s="24">
        <v>0</v>
      </c>
      <c r="T53" s="24">
        <v>1.372E-3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9.3271999999999994E-2</v>
      </c>
      <c r="AA53" s="24">
        <v>0</v>
      </c>
      <c r="AB53" s="24">
        <v>0</v>
      </c>
      <c r="AC53" s="24">
        <v>0</v>
      </c>
      <c r="AD53" s="24">
        <v>9.3271999999999994E-2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f t="shared" si="9"/>
        <v>0</v>
      </c>
      <c r="AN53" s="24">
        <f t="shared" si="9"/>
        <v>9.3271999999999994E-2</v>
      </c>
      <c r="AO53" s="25" t="s">
        <v>42</v>
      </c>
    </row>
    <row r="54" spans="1:41" ht="31.5" x14ac:dyDescent="0.25">
      <c r="A54" s="20" t="s">
        <v>65</v>
      </c>
      <c r="B54" s="21" t="s">
        <v>115</v>
      </c>
      <c r="C54" s="22" t="s">
        <v>116</v>
      </c>
      <c r="D54" s="22" t="s">
        <v>69</v>
      </c>
      <c r="E54" s="23">
        <v>2022</v>
      </c>
      <c r="F54" s="23" t="s">
        <v>42</v>
      </c>
      <c r="G54" s="23">
        <v>2023</v>
      </c>
      <c r="H54" s="24">
        <v>0</v>
      </c>
      <c r="I54" s="24">
        <v>8.5970000000000005E-3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7.1235999999999994E-2</v>
      </c>
      <c r="Q54" s="24">
        <v>3.9329999999999999E-3</v>
      </c>
      <c r="R54" s="24">
        <v>2.7529999999999999E-2</v>
      </c>
      <c r="S54" s="24">
        <v>3.8759000000000002E-2</v>
      </c>
      <c r="T54" s="24">
        <v>1.0139999999999999E-3</v>
      </c>
      <c r="U54" s="24">
        <v>0</v>
      </c>
      <c r="V54" s="24">
        <v>0</v>
      </c>
      <c r="W54" s="24">
        <v>0</v>
      </c>
      <c r="X54" s="24">
        <v>0</v>
      </c>
      <c r="Y54" s="24">
        <v>8.1220000000000007E-3</v>
      </c>
      <c r="Z54" s="24">
        <v>6.7303000000000002E-2</v>
      </c>
      <c r="AA54" s="24">
        <v>0</v>
      </c>
      <c r="AB54" s="24">
        <v>3.9329999999999999E-3</v>
      </c>
      <c r="AC54" s="24">
        <v>0</v>
      </c>
      <c r="AD54" s="24">
        <v>6.7303000000000002E-2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f t="shared" si="9"/>
        <v>0</v>
      </c>
      <c r="AN54" s="24">
        <f t="shared" si="9"/>
        <v>6.7303000000000002E-2</v>
      </c>
      <c r="AO54" s="25" t="s">
        <v>42</v>
      </c>
    </row>
    <row r="55" spans="1:41" ht="63" x14ac:dyDescent="0.25">
      <c r="A55" s="20" t="s">
        <v>65</v>
      </c>
      <c r="B55" s="21" t="s">
        <v>117</v>
      </c>
      <c r="C55" s="22" t="s">
        <v>118</v>
      </c>
      <c r="D55" s="22" t="s">
        <v>77</v>
      </c>
      <c r="E55" s="23">
        <v>2024</v>
      </c>
      <c r="F55" s="23" t="s">
        <v>42</v>
      </c>
      <c r="G55" s="23">
        <v>2024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20.998760999999998</v>
      </c>
      <c r="Q55" s="24">
        <v>0.87378999999999996</v>
      </c>
      <c r="R55" s="24">
        <v>1.4984230000000001</v>
      </c>
      <c r="S55" s="24">
        <v>17.78698</v>
      </c>
      <c r="T55" s="24">
        <v>0.83956799999999998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20.998760999999998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20.998760999999998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f t="shared" si="9"/>
        <v>0</v>
      </c>
      <c r="AN55" s="24">
        <f t="shared" si="9"/>
        <v>20.998760999999998</v>
      </c>
      <c r="AO55" s="25" t="s">
        <v>42</v>
      </c>
    </row>
    <row r="56" spans="1:41" ht="31.5" x14ac:dyDescent="0.25">
      <c r="A56" s="20" t="s">
        <v>65</v>
      </c>
      <c r="B56" s="21" t="s">
        <v>119</v>
      </c>
      <c r="C56" s="22" t="s">
        <v>120</v>
      </c>
      <c r="D56" s="22" t="s">
        <v>77</v>
      </c>
      <c r="E56" s="23">
        <v>2024</v>
      </c>
      <c r="F56" s="23" t="s">
        <v>42</v>
      </c>
      <c r="G56" s="23">
        <v>2024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19.290149</v>
      </c>
      <c r="Q56" s="24">
        <v>0.84826400000000002</v>
      </c>
      <c r="R56" s="24">
        <v>18.151420999999999</v>
      </c>
      <c r="S56" s="24">
        <v>0</v>
      </c>
      <c r="T56" s="24">
        <v>0.290464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19.290149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19.290149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f t="shared" si="9"/>
        <v>0</v>
      </c>
      <c r="AN56" s="24">
        <f t="shared" si="9"/>
        <v>19.290149</v>
      </c>
      <c r="AO56" s="25" t="s">
        <v>42</v>
      </c>
    </row>
    <row r="57" spans="1:41" ht="47.25" x14ac:dyDescent="0.25">
      <c r="A57" s="20" t="s">
        <v>65</v>
      </c>
      <c r="B57" s="21" t="s">
        <v>121</v>
      </c>
      <c r="C57" s="22" t="s">
        <v>122</v>
      </c>
      <c r="D57" s="22" t="s">
        <v>77</v>
      </c>
      <c r="E57" s="23">
        <v>2024</v>
      </c>
      <c r="F57" s="23" t="s">
        <v>42</v>
      </c>
      <c r="G57" s="23">
        <v>2024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1.214151</v>
      </c>
      <c r="Q57" s="24">
        <v>0.12273000000000001</v>
      </c>
      <c r="R57" s="24">
        <v>1.0674159999999999</v>
      </c>
      <c r="S57" s="24">
        <v>0</v>
      </c>
      <c r="T57" s="24">
        <v>2.4004999999999999E-2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1.214151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1.214151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f t="shared" si="9"/>
        <v>0</v>
      </c>
      <c r="AN57" s="24">
        <f t="shared" si="9"/>
        <v>1.214151</v>
      </c>
      <c r="AO57" s="25" t="s">
        <v>42</v>
      </c>
    </row>
    <row r="58" spans="1:41" ht="47.25" x14ac:dyDescent="0.25">
      <c r="A58" s="20" t="s">
        <v>65</v>
      </c>
      <c r="B58" s="21" t="s">
        <v>123</v>
      </c>
      <c r="C58" s="22" t="s">
        <v>124</v>
      </c>
      <c r="D58" s="22" t="s">
        <v>77</v>
      </c>
      <c r="E58" s="23">
        <v>2024</v>
      </c>
      <c r="F58" s="23" t="s">
        <v>42</v>
      </c>
      <c r="G58" s="23">
        <v>2024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3.5408979999999999</v>
      </c>
      <c r="Q58" s="24">
        <v>0.307923</v>
      </c>
      <c r="R58" s="24">
        <v>3.1615009999999999</v>
      </c>
      <c r="S58" s="24">
        <v>0</v>
      </c>
      <c r="T58" s="24">
        <v>7.1473999999999996E-2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3.5408979999999999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3.5408979999999999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f t="shared" si="9"/>
        <v>0</v>
      </c>
      <c r="AN58" s="24">
        <f t="shared" si="9"/>
        <v>3.5408979999999999</v>
      </c>
      <c r="AO58" s="25" t="s">
        <v>42</v>
      </c>
    </row>
    <row r="59" spans="1:41" ht="47.25" x14ac:dyDescent="0.25">
      <c r="A59" s="20" t="s">
        <v>65</v>
      </c>
      <c r="B59" s="21" t="s">
        <v>125</v>
      </c>
      <c r="C59" s="22" t="s">
        <v>126</v>
      </c>
      <c r="D59" s="22" t="s">
        <v>77</v>
      </c>
      <c r="E59" s="23">
        <v>2024</v>
      </c>
      <c r="F59" s="23" t="s">
        <v>42</v>
      </c>
      <c r="G59" s="23">
        <v>2024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3.3780250000000001</v>
      </c>
      <c r="Q59" s="24">
        <v>0.29358699999999999</v>
      </c>
      <c r="R59" s="24">
        <v>3.0151949999999998</v>
      </c>
      <c r="S59" s="24">
        <v>0</v>
      </c>
      <c r="T59" s="24">
        <v>6.9242999999999999E-2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3.3780250000000001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3.3780250000000001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f t="shared" si="9"/>
        <v>0</v>
      </c>
      <c r="AN59" s="24">
        <f t="shared" si="9"/>
        <v>3.3780250000000001</v>
      </c>
      <c r="AO59" s="25" t="s">
        <v>42</v>
      </c>
    </row>
    <row r="60" spans="1:41" ht="63" x14ac:dyDescent="0.25">
      <c r="A60" s="20" t="s">
        <v>65</v>
      </c>
      <c r="B60" s="21" t="s">
        <v>127</v>
      </c>
      <c r="C60" s="22" t="s">
        <v>128</v>
      </c>
      <c r="D60" s="22" t="s">
        <v>77</v>
      </c>
      <c r="E60" s="23">
        <v>2024</v>
      </c>
      <c r="F60" s="23" t="s">
        <v>42</v>
      </c>
      <c r="G60" s="23">
        <v>2024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28.350194999999999</v>
      </c>
      <c r="Q60" s="24">
        <v>2.246381</v>
      </c>
      <c r="R60" s="24">
        <v>1.5918870000000001</v>
      </c>
      <c r="S60" s="24">
        <v>23.578247000000001</v>
      </c>
      <c r="T60" s="24">
        <v>0.93367999999999995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28.350194999999999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28.350194999999999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f t="shared" si="9"/>
        <v>0</v>
      </c>
      <c r="AN60" s="24">
        <f t="shared" si="9"/>
        <v>28.350194999999999</v>
      </c>
      <c r="AO60" s="25" t="s">
        <v>42</v>
      </c>
    </row>
    <row r="61" spans="1:41" ht="47.25" x14ac:dyDescent="0.25">
      <c r="A61" s="20" t="s">
        <v>65</v>
      </c>
      <c r="B61" s="21" t="s">
        <v>129</v>
      </c>
      <c r="C61" s="22" t="s">
        <v>130</v>
      </c>
      <c r="D61" s="22" t="s">
        <v>77</v>
      </c>
      <c r="E61" s="23">
        <v>2024</v>
      </c>
      <c r="F61" s="23" t="s">
        <v>42</v>
      </c>
      <c r="G61" s="23">
        <v>2024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21.819749999999999</v>
      </c>
      <c r="Q61" s="24">
        <v>0.82960199999999995</v>
      </c>
      <c r="R61" s="24">
        <v>20.666194999999998</v>
      </c>
      <c r="S61" s="24">
        <v>0</v>
      </c>
      <c r="T61" s="24">
        <v>0.32395299999999999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21.819749999999999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21.819749999999999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f t="shared" si="9"/>
        <v>0</v>
      </c>
      <c r="AN61" s="24">
        <f t="shared" si="9"/>
        <v>21.819749999999999</v>
      </c>
      <c r="AO61" s="25" t="s">
        <v>42</v>
      </c>
    </row>
    <row r="62" spans="1:41" ht="47.25" x14ac:dyDescent="0.25">
      <c r="A62" s="20" t="s">
        <v>65</v>
      </c>
      <c r="B62" s="21" t="s">
        <v>131</v>
      </c>
      <c r="C62" s="22" t="s">
        <v>132</v>
      </c>
      <c r="D62" s="22" t="s">
        <v>77</v>
      </c>
      <c r="E62" s="23">
        <v>2024</v>
      </c>
      <c r="F62" s="23" t="s">
        <v>42</v>
      </c>
      <c r="G62" s="23">
        <v>2024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1.341942</v>
      </c>
      <c r="Q62" s="24">
        <v>0.33226800000000001</v>
      </c>
      <c r="R62" s="24">
        <v>0.99091600000000002</v>
      </c>
      <c r="S62" s="24">
        <v>0</v>
      </c>
      <c r="T62" s="24">
        <v>1.8758E-2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1.341942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1.341942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f t="shared" si="9"/>
        <v>0</v>
      </c>
      <c r="AN62" s="24">
        <f t="shared" si="9"/>
        <v>1.341942</v>
      </c>
      <c r="AO62" s="25" t="s">
        <v>42</v>
      </c>
    </row>
    <row r="63" spans="1:41" x14ac:dyDescent="0.25">
      <c r="A63" s="20" t="s">
        <v>133</v>
      </c>
      <c r="B63" s="21" t="s">
        <v>134</v>
      </c>
      <c r="C63" s="22" t="s">
        <v>41</v>
      </c>
      <c r="D63" s="22" t="s">
        <v>42</v>
      </c>
      <c r="E63" s="23" t="s">
        <v>42</v>
      </c>
      <c r="F63" s="23" t="s">
        <v>42</v>
      </c>
      <c r="G63" s="23" t="s">
        <v>42</v>
      </c>
      <c r="H63" s="24">
        <f t="shared" ref="H63:AN63" si="10">IFERROR(SUM(H64,H65),"нд")</f>
        <v>0</v>
      </c>
      <c r="I63" s="24">
        <f t="shared" si="10"/>
        <v>0</v>
      </c>
      <c r="J63" s="24">
        <f t="shared" si="10"/>
        <v>0</v>
      </c>
      <c r="K63" s="24">
        <f t="shared" si="10"/>
        <v>0</v>
      </c>
      <c r="L63" s="24">
        <f t="shared" si="10"/>
        <v>0</v>
      </c>
      <c r="M63" s="24">
        <f t="shared" si="10"/>
        <v>0</v>
      </c>
      <c r="N63" s="24">
        <f t="shared" si="10"/>
        <v>0</v>
      </c>
      <c r="O63" s="24">
        <f t="shared" si="10"/>
        <v>0</v>
      </c>
      <c r="P63" s="24">
        <f t="shared" si="10"/>
        <v>0</v>
      </c>
      <c r="Q63" s="24">
        <f t="shared" si="10"/>
        <v>0</v>
      </c>
      <c r="R63" s="24">
        <f t="shared" si="10"/>
        <v>0</v>
      </c>
      <c r="S63" s="24">
        <f t="shared" si="10"/>
        <v>0</v>
      </c>
      <c r="T63" s="24">
        <f t="shared" si="10"/>
        <v>0</v>
      </c>
      <c r="U63" s="24">
        <f t="shared" si="10"/>
        <v>0</v>
      </c>
      <c r="V63" s="24">
        <f t="shared" si="10"/>
        <v>0</v>
      </c>
      <c r="W63" s="24">
        <f t="shared" si="10"/>
        <v>0</v>
      </c>
      <c r="X63" s="24">
        <f t="shared" si="10"/>
        <v>0</v>
      </c>
      <c r="Y63" s="24">
        <f t="shared" si="10"/>
        <v>0</v>
      </c>
      <c r="Z63" s="24">
        <f t="shared" si="10"/>
        <v>0</v>
      </c>
      <c r="AA63" s="24">
        <f t="shared" si="10"/>
        <v>0</v>
      </c>
      <c r="AB63" s="24">
        <f t="shared" si="10"/>
        <v>0</v>
      </c>
      <c r="AC63" s="24">
        <f t="shared" si="10"/>
        <v>0</v>
      </c>
      <c r="AD63" s="24">
        <f t="shared" si="10"/>
        <v>0</v>
      </c>
      <c r="AE63" s="24">
        <f t="shared" si="10"/>
        <v>0</v>
      </c>
      <c r="AF63" s="24">
        <f t="shared" si="10"/>
        <v>0</v>
      </c>
      <c r="AG63" s="24">
        <f t="shared" si="10"/>
        <v>0</v>
      </c>
      <c r="AH63" s="24">
        <f t="shared" si="10"/>
        <v>0</v>
      </c>
      <c r="AI63" s="24">
        <f t="shared" si="10"/>
        <v>0</v>
      </c>
      <c r="AJ63" s="24">
        <f t="shared" si="10"/>
        <v>0</v>
      </c>
      <c r="AK63" s="24">
        <f t="shared" si="10"/>
        <v>0</v>
      </c>
      <c r="AL63" s="24">
        <f t="shared" si="10"/>
        <v>0</v>
      </c>
      <c r="AM63" s="24">
        <f t="shared" si="10"/>
        <v>0</v>
      </c>
      <c r="AN63" s="24">
        <f t="shared" si="10"/>
        <v>0</v>
      </c>
      <c r="AO63" s="25" t="s">
        <v>42</v>
      </c>
    </row>
    <row r="64" spans="1:41" ht="31.5" x14ac:dyDescent="0.25">
      <c r="A64" s="20" t="s">
        <v>135</v>
      </c>
      <c r="B64" s="21" t="s">
        <v>136</v>
      </c>
      <c r="C64" s="22" t="s">
        <v>41</v>
      </c>
      <c r="D64" s="22" t="s">
        <v>42</v>
      </c>
      <c r="E64" s="23" t="s">
        <v>42</v>
      </c>
      <c r="F64" s="23" t="s">
        <v>42</v>
      </c>
      <c r="G64" s="23" t="s">
        <v>42</v>
      </c>
      <c r="H64" s="24">
        <f t="shared" ref="H64:W65" si="11">IFERROR(0,"нд")</f>
        <v>0</v>
      </c>
      <c r="I64" s="24">
        <f t="shared" si="11"/>
        <v>0</v>
      </c>
      <c r="J64" s="24">
        <f t="shared" si="11"/>
        <v>0</v>
      </c>
      <c r="K64" s="24">
        <f t="shared" si="11"/>
        <v>0</v>
      </c>
      <c r="L64" s="24">
        <f t="shared" si="11"/>
        <v>0</v>
      </c>
      <c r="M64" s="24">
        <f t="shared" si="11"/>
        <v>0</v>
      </c>
      <c r="N64" s="24">
        <f t="shared" si="11"/>
        <v>0</v>
      </c>
      <c r="O64" s="24">
        <f t="shared" si="11"/>
        <v>0</v>
      </c>
      <c r="P64" s="24">
        <f t="shared" si="11"/>
        <v>0</v>
      </c>
      <c r="Q64" s="24">
        <f t="shared" si="11"/>
        <v>0</v>
      </c>
      <c r="R64" s="24">
        <f t="shared" si="11"/>
        <v>0</v>
      </c>
      <c r="S64" s="24">
        <f t="shared" si="11"/>
        <v>0</v>
      </c>
      <c r="T64" s="24">
        <f t="shared" si="11"/>
        <v>0</v>
      </c>
      <c r="U64" s="24">
        <f t="shared" si="11"/>
        <v>0</v>
      </c>
      <c r="V64" s="24">
        <f t="shared" si="11"/>
        <v>0</v>
      </c>
      <c r="W64" s="24">
        <f t="shared" si="11"/>
        <v>0</v>
      </c>
      <c r="X64" s="24">
        <f t="shared" ref="X64:AM65" si="12">IFERROR(0,"нд")</f>
        <v>0</v>
      </c>
      <c r="Y64" s="24">
        <f t="shared" si="12"/>
        <v>0</v>
      </c>
      <c r="Z64" s="24">
        <f t="shared" si="12"/>
        <v>0</v>
      </c>
      <c r="AA64" s="24">
        <f t="shared" si="12"/>
        <v>0</v>
      </c>
      <c r="AB64" s="24">
        <f t="shared" si="12"/>
        <v>0</v>
      </c>
      <c r="AC64" s="24">
        <f t="shared" si="12"/>
        <v>0</v>
      </c>
      <c r="AD64" s="24">
        <f t="shared" si="12"/>
        <v>0</v>
      </c>
      <c r="AE64" s="24">
        <f t="shared" si="12"/>
        <v>0</v>
      </c>
      <c r="AF64" s="24">
        <f t="shared" si="12"/>
        <v>0</v>
      </c>
      <c r="AG64" s="24">
        <f t="shared" si="12"/>
        <v>0</v>
      </c>
      <c r="AH64" s="24">
        <f t="shared" si="12"/>
        <v>0</v>
      </c>
      <c r="AI64" s="24">
        <f t="shared" si="12"/>
        <v>0</v>
      </c>
      <c r="AJ64" s="24">
        <f t="shared" si="12"/>
        <v>0</v>
      </c>
      <c r="AK64" s="24">
        <f t="shared" si="12"/>
        <v>0</v>
      </c>
      <c r="AL64" s="24">
        <f t="shared" si="12"/>
        <v>0</v>
      </c>
      <c r="AM64" s="24">
        <f t="shared" si="12"/>
        <v>0</v>
      </c>
      <c r="AN64" s="24">
        <f t="shared" ref="AN64:AN65" si="13">IFERROR(0,"нд")</f>
        <v>0</v>
      </c>
      <c r="AO64" s="25" t="s">
        <v>42</v>
      </c>
    </row>
    <row r="65" spans="1:41" x14ac:dyDescent="0.25">
      <c r="A65" s="20" t="s">
        <v>137</v>
      </c>
      <c r="B65" s="21" t="s">
        <v>138</v>
      </c>
      <c r="C65" s="22" t="s">
        <v>41</v>
      </c>
      <c r="D65" s="22" t="s">
        <v>42</v>
      </c>
      <c r="E65" s="23" t="s">
        <v>42</v>
      </c>
      <c r="F65" s="23" t="s">
        <v>42</v>
      </c>
      <c r="G65" s="23" t="s">
        <v>42</v>
      </c>
      <c r="H65" s="24">
        <f t="shared" si="11"/>
        <v>0</v>
      </c>
      <c r="I65" s="24">
        <f t="shared" si="11"/>
        <v>0</v>
      </c>
      <c r="J65" s="24">
        <f t="shared" si="11"/>
        <v>0</v>
      </c>
      <c r="K65" s="24">
        <f t="shared" si="11"/>
        <v>0</v>
      </c>
      <c r="L65" s="24">
        <f t="shared" si="11"/>
        <v>0</v>
      </c>
      <c r="M65" s="24">
        <f t="shared" si="11"/>
        <v>0</v>
      </c>
      <c r="N65" s="24">
        <f t="shared" si="11"/>
        <v>0</v>
      </c>
      <c r="O65" s="24">
        <f t="shared" si="11"/>
        <v>0</v>
      </c>
      <c r="P65" s="24">
        <f t="shared" si="11"/>
        <v>0</v>
      </c>
      <c r="Q65" s="24">
        <f t="shared" si="11"/>
        <v>0</v>
      </c>
      <c r="R65" s="24">
        <f t="shared" si="11"/>
        <v>0</v>
      </c>
      <c r="S65" s="24">
        <f t="shared" si="11"/>
        <v>0</v>
      </c>
      <c r="T65" s="24">
        <f t="shared" si="11"/>
        <v>0</v>
      </c>
      <c r="U65" s="24">
        <f t="shared" si="11"/>
        <v>0</v>
      </c>
      <c r="V65" s="24">
        <f t="shared" si="11"/>
        <v>0</v>
      </c>
      <c r="W65" s="24">
        <f t="shared" si="11"/>
        <v>0</v>
      </c>
      <c r="X65" s="24">
        <f t="shared" si="12"/>
        <v>0</v>
      </c>
      <c r="Y65" s="24">
        <f t="shared" si="12"/>
        <v>0</v>
      </c>
      <c r="Z65" s="24">
        <f t="shared" si="12"/>
        <v>0</v>
      </c>
      <c r="AA65" s="24">
        <f t="shared" si="12"/>
        <v>0</v>
      </c>
      <c r="AB65" s="24">
        <f t="shared" si="12"/>
        <v>0</v>
      </c>
      <c r="AC65" s="24">
        <f t="shared" si="12"/>
        <v>0</v>
      </c>
      <c r="AD65" s="24">
        <f t="shared" si="12"/>
        <v>0</v>
      </c>
      <c r="AE65" s="24">
        <f t="shared" si="12"/>
        <v>0</v>
      </c>
      <c r="AF65" s="24">
        <f t="shared" si="12"/>
        <v>0</v>
      </c>
      <c r="AG65" s="24">
        <f t="shared" si="12"/>
        <v>0</v>
      </c>
      <c r="AH65" s="24">
        <f t="shared" si="12"/>
        <v>0</v>
      </c>
      <c r="AI65" s="24">
        <f t="shared" si="12"/>
        <v>0</v>
      </c>
      <c r="AJ65" s="24">
        <f t="shared" si="12"/>
        <v>0</v>
      </c>
      <c r="AK65" s="24">
        <f t="shared" si="12"/>
        <v>0</v>
      </c>
      <c r="AL65" s="24">
        <f t="shared" si="12"/>
        <v>0</v>
      </c>
      <c r="AM65" s="24">
        <f t="shared" si="12"/>
        <v>0</v>
      </c>
      <c r="AN65" s="24">
        <f t="shared" si="13"/>
        <v>0</v>
      </c>
      <c r="AO65" s="25" t="s">
        <v>42</v>
      </c>
    </row>
    <row r="66" spans="1:41" x14ac:dyDescent="0.25">
      <c r="A66" s="20" t="s">
        <v>139</v>
      </c>
      <c r="B66" s="21" t="s">
        <v>140</v>
      </c>
      <c r="C66" s="22" t="s">
        <v>41</v>
      </c>
      <c r="D66" s="22" t="s">
        <v>42</v>
      </c>
      <c r="E66" s="23" t="s">
        <v>42</v>
      </c>
      <c r="F66" s="23" t="s">
        <v>42</v>
      </c>
      <c r="G66" s="23" t="s">
        <v>42</v>
      </c>
      <c r="H66" s="24">
        <f t="shared" ref="H66:AN66" si="14">IFERROR(SUM(H67,H71),"нд")</f>
        <v>0</v>
      </c>
      <c r="I66" s="24">
        <f t="shared" si="14"/>
        <v>0</v>
      </c>
      <c r="J66" s="24">
        <f t="shared" si="14"/>
        <v>0</v>
      </c>
      <c r="K66" s="24">
        <f t="shared" si="14"/>
        <v>0</v>
      </c>
      <c r="L66" s="24">
        <f t="shared" si="14"/>
        <v>0</v>
      </c>
      <c r="M66" s="24">
        <f t="shared" si="14"/>
        <v>0</v>
      </c>
      <c r="N66" s="24">
        <f t="shared" si="14"/>
        <v>0</v>
      </c>
      <c r="O66" s="24">
        <f t="shared" si="14"/>
        <v>0</v>
      </c>
      <c r="P66" s="24">
        <f t="shared" si="14"/>
        <v>0</v>
      </c>
      <c r="Q66" s="24">
        <f t="shared" si="14"/>
        <v>0</v>
      </c>
      <c r="R66" s="24">
        <f t="shared" si="14"/>
        <v>0</v>
      </c>
      <c r="S66" s="24">
        <f t="shared" si="14"/>
        <v>0</v>
      </c>
      <c r="T66" s="24">
        <f t="shared" si="14"/>
        <v>0</v>
      </c>
      <c r="U66" s="24">
        <f t="shared" si="14"/>
        <v>0</v>
      </c>
      <c r="V66" s="24">
        <f t="shared" si="14"/>
        <v>0</v>
      </c>
      <c r="W66" s="24">
        <f t="shared" si="14"/>
        <v>0</v>
      </c>
      <c r="X66" s="24">
        <f t="shared" si="14"/>
        <v>0</v>
      </c>
      <c r="Y66" s="24">
        <f t="shared" si="14"/>
        <v>0</v>
      </c>
      <c r="Z66" s="24">
        <f t="shared" si="14"/>
        <v>0</v>
      </c>
      <c r="AA66" s="24">
        <f t="shared" si="14"/>
        <v>0</v>
      </c>
      <c r="AB66" s="24">
        <f t="shared" si="14"/>
        <v>0</v>
      </c>
      <c r="AC66" s="24">
        <f t="shared" si="14"/>
        <v>0</v>
      </c>
      <c r="AD66" s="24">
        <f t="shared" si="14"/>
        <v>0</v>
      </c>
      <c r="AE66" s="24">
        <f t="shared" si="14"/>
        <v>0</v>
      </c>
      <c r="AF66" s="24">
        <f t="shared" si="14"/>
        <v>0</v>
      </c>
      <c r="AG66" s="24">
        <f t="shared" si="14"/>
        <v>0</v>
      </c>
      <c r="AH66" s="24">
        <f t="shared" si="14"/>
        <v>0</v>
      </c>
      <c r="AI66" s="24">
        <f t="shared" si="14"/>
        <v>0</v>
      </c>
      <c r="AJ66" s="24">
        <f t="shared" si="14"/>
        <v>0</v>
      </c>
      <c r="AK66" s="24">
        <f t="shared" si="14"/>
        <v>0</v>
      </c>
      <c r="AL66" s="24">
        <f t="shared" si="14"/>
        <v>0</v>
      </c>
      <c r="AM66" s="24">
        <f t="shared" si="14"/>
        <v>0</v>
      </c>
      <c r="AN66" s="24">
        <f t="shared" si="14"/>
        <v>0</v>
      </c>
      <c r="AO66" s="25" t="s">
        <v>42</v>
      </c>
    </row>
    <row r="67" spans="1:41" x14ac:dyDescent="0.25">
      <c r="A67" s="20" t="s">
        <v>141</v>
      </c>
      <c r="B67" s="21" t="s">
        <v>142</v>
      </c>
      <c r="C67" s="22" t="s">
        <v>41</v>
      </c>
      <c r="D67" s="22" t="s">
        <v>42</v>
      </c>
      <c r="E67" s="23" t="s">
        <v>42</v>
      </c>
      <c r="F67" s="23" t="s">
        <v>42</v>
      </c>
      <c r="G67" s="23" t="s">
        <v>42</v>
      </c>
      <c r="H67" s="24">
        <f t="shared" ref="H67:AN67" si="15">IFERROR(SUM(H68,H69,H70),"нд")</f>
        <v>0</v>
      </c>
      <c r="I67" s="24">
        <f t="shared" si="15"/>
        <v>0</v>
      </c>
      <c r="J67" s="24">
        <f t="shared" si="15"/>
        <v>0</v>
      </c>
      <c r="K67" s="24">
        <f t="shared" si="15"/>
        <v>0</v>
      </c>
      <c r="L67" s="24">
        <f t="shared" si="15"/>
        <v>0</v>
      </c>
      <c r="M67" s="24">
        <f t="shared" si="15"/>
        <v>0</v>
      </c>
      <c r="N67" s="24">
        <f t="shared" si="15"/>
        <v>0</v>
      </c>
      <c r="O67" s="24">
        <f t="shared" si="15"/>
        <v>0</v>
      </c>
      <c r="P67" s="24">
        <f t="shared" si="15"/>
        <v>0</v>
      </c>
      <c r="Q67" s="24">
        <f t="shared" si="15"/>
        <v>0</v>
      </c>
      <c r="R67" s="24">
        <f t="shared" si="15"/>
        <v>0</v>
      </c>
      <c r="S67" s="24">
        <f t="shared" si="15"/>
        <v>0</v>
      </c>
      <c r="T67" s="24">
        <f t="shared" si="15"/>
        <v>0</v>
      </c>
      <c r="U67" s="24">
        <f t="shared" si="15"/>
        <v>0</v>
      </c>
      <c r="V67" s="24">
        <f t="shared" si="15"/>
        <v>0</v>
      </c>
      <c r="W67" s="24">
        <f t="shared" si="15"/>
        <v>0</v>
      </c>
      <c r="X67" s="24">
        <f t="shared" si="15"/>
        <v>0</v>
      </c>
      <c r="Y67" s="24">
        <f t="shared" si="15"/>
        <v>0</v>
      </c>
      <c r="Z67" s="24">
        <f t="shared" si="15"/>
        <v>0</v>
      </c>
      <c r="AA67" s="24">
        <f t="shared" si="15"/>
        <v>0</v>
      </c>
      <c r="AB67" s="24">
        <f t="shared" si="15"/>
        <v>0</v>
      </c>
      <c r="AC67" s="24">
        <f t="shared" si="15"/>
        <v>0</v>
      </c>
      <c r="AD67" s="24">
        <f t="shared" si="15"/>
        <v>0</v>
      </c>
      <c r="AE67" s="24">
        <f t="shared" si="15"/>
        <v>0</v>
      </c>
      <c r="AF67" s="24">
        <f t="shared" si="15"/>
        <v>0</v>
      </c>
      <c r="AG67" s="24">
        <f t="shared" si="15"/>
        <v>0</v>
      </c>
      <c r="AH67" s="24">
        <f t="shared" si="15"/>
        <v>0</v>
      </c>
      <c r="AI67" s="24">
        <f t="shared" si="15"/>
        <v>0</v>
      </c>
      <c r="AJ67" s="24">
        <f t="shared" si="15"/>
        <v>0</v>
      </c>
      <c r="AK67" s="24">
        <f t="shared" si="15"/>
        <v>0</v>
      </c>
      <c r="AL67" s="24">
        <f t="shared" si="15"/>
        <v>0</v>
      </c>
      <c r="AM67" s="24">
        <f t="shared" si="15"/>
        <v>0</v>
      </c>
      <c r="AN67" s="24">
        <f t="shared" si="15"/>
        <v>0</v>
      </c>
      <c r="AO67" s="25" t="s">
        <v>42</v>
      </c>
    </row>
    <row r="68" spans="1:41" ht="47.25" x14ac:dyDescent="0.25">
      <c r="A68" s="20" t="s">
        <v>141</v>
      </c>
      <c r="B68" s="21" t="s">
        <v>143</v>
      </c>
      <c r="C68" s="22" t="s">
        <v>41</v>
      </c>
      <c r="D68" s="22" t="s">
        <v>42</v>
      </c>
      <c r="E68" s="23" t="s">
        <v>42</v>
      </c>
      <c r="F68" s="23" t="s">
        <v>42</v>
      </c>
      <c r="G68" s="23" t="s">
        <v>42</v>
      </c>
      <c r="H68" s="24">
        <f t="shared" ref="H68:W70" si="16">IFERROR(0,"нд")</f>
        <v>0</v>
      </c>
      <c r="I68" s="24">
        <f t="shared" si="16"/>
        <v>0</v>
      </c>
      <c r="J68" s="24">
        <f t="shared" si="16"/>
        <v>0</v>
      </c>
      <c r="K68" s="24">
        <f t="shared" si="16"/>
        <v>0</v>
      </c>
      <c r="L68" s="24">
        <f t="shared" si="16"/>
        <v>0</v>
      </c>
      <c r="M68" s="24">
        <f t="shared" si="16"/>
        <v>0</v>
      </c>
      <c r="N68" s="24">
        <f t="shared" si="16"/>
        <v>0</v>
      </c>
      <c r="O68" s="24">
        <f t="shared" si="16"/>
        <v>0</v>
      </c>
      <c r="P68" s="24">
        <f t="shared" si="16"/>
        <v>0</v>
      </c>
      <c r="Q68" s="24">
        <f t="shared" si="16"/>
        <v>0</v>
      </c>
      <c r="R68" s="24">
        <f t="shared" si="16"/>
        <v>0</v>
      </c>
      <c r="S68" s="24">
        <f t="shared" si="16"/>
        <v>0</v>
      </c>
      <c r="T68" s="24">
        <f t="shared" si="16"/>
        <v>0</v>
      </c>
      <c r="U68" s="24">
        <f t="shared" si="16"/>
        <v>0</v>
      </c>
      <c r="V68" s="24">
        <f t="shared" si="16"/>
        <v>0</v>
      </c>
      <c r="W68" s="24">
        <f t="shared" si="16"/>
        <v>0</v>
      </c>
      <c r="X68" s="24">
        <f t="shared" ref="X68:AM70" si="17">IFERROR(0,"нд")</f>
        <v>0</v>
      </c>
      <c r="Y68" s="24">
        <f t="shared" si="17"/>
        <v>0</v>
      </c>
      <c r="Z68" s="24">
        <f t="shared" si="17"/>
        <v>0</v>
      </c>
      <c r="AA68" s="24">
        <f t="shared" si="17"/>
        <v>0</v>
      </c>
      <c r="AB68" s="24">
        <f t="shared" si="17"/>
        <v>0</v>
      </c>
      <c r="AC68" s="24">
        <f t="shared" si="17"/>
        <v>0</v>
      </c>
      <c r="AD68" s="24">
        <f t="shared" si="17"/>
        <v>0</v>
      </c>
      <c r="AE68" s="24">
        <f t="shared" si="17"/>
        <v>0</v>
      </c>
      <c r="AF68" s="24">
        <f t="shared" si="17"/>
        <v>0</v>
      </c>
      <c r="AG68" s="24">
        <f t="shared" si="17"/>
        <v>0</v>
      </c>
      <c r="AH68" s="24">
        <f t="shared" si="17"/>
        <v>0</v>
      </c>
      <c r="AI68" s="24">
        <f t="shared" si="17"/>
        <v>0</v>
      </c>
      <c r="AJ68" s="24">
        <f t="shared" si="17"/>
        <v>0</v>
      </c>
      <c r="AK68" s="24">
        <f t="shared" si="17"/>
        <v>0</v>
      </c>
      <c r="AL68" s="24">
        <f t="shared" si="17"/>
        <v>0</v>
      </c>
      <c r="AM68" s="24">
        <f t="shared" si="17"/>
        <v>0</v>
      </c>
      <c r="AN68" s="24">
        <f t="shared" ref="AN68:AN70" si="18">IFERROR(0,"нд")</f>
        <v>0</v>
      </c>
      <c r="AO68" s="25" t="s">
        <v>42</v>
      </c>
    </row>
    <row r="69" spans="1:41" ht="47.25" x14ac:dyDescent="0.25">
      <c r="A69" s="20" t="s">
        <v>141</v>
      </c>
      <c r="B69" s="21" t="s">
        <v>144</v>
      </c>
      <c r="C69" s="22" t="s">
        <v>41</v>
      </c>
      <c r="D69" s="22" t="s">
        <v>42</v>
      </c>
      <c r="E69" s="23" t="s">
        <v>42</v>
      </c>
      <c r="F69" s="23" t="s">
        <v>42</v>
      </c>
      <c r="G69" s="23" t="s">
        <v>42</v>
      </c>
      <c r="H69" s="24">
        <f t="shared" si="16"/>
        <v>0</v>
      </c>
      <c r="I69" s="24">
        <f t="shared" si="16"/>
        <v>0</v>
      </c>
      <c r="J69" s="24">
        <f t="shared" si="16"/>
        <v>0</v>
      </c>
      <c r="K69" s="24">
        <f t="shared" si="16"/>
        <v>0</v>
      </c>
      <c r="L69" s="24">
        <f t="shared" si="16"/>
        <v>0</v>
      </c>
      <c r="M69" s="24">
        <f t="shared" si="16"/>
        <v>0</v>
      </c>
      <c r="N69" s="24">
        <f t="shared" si="16"/>
        <v>0</v>
      </c>
      <c r="O69" s="24">
        <f t="shared" si="16"/>
        <v>0</v>
      </c>
      <c r="P69" s="24">
        <f t="shared" si="16"/>
        <v>0</v>
      </c>
      <c r="Q69" s="24">
        <f t="shared" si="16"/>
        <v>0</v>
      </c>
      <c r="R69" s="24">
        <f t="shared" si="16"/>
        <v>0</v>
      </c>
      <c r="S69" s="24">
        <f t="shared" si="16"/>
        <v>0</v>
      </c>
      <c r="T69" s="24">
        <f t="shared" si="16"/>
        <v>0</v>
      </c>
      <c r="U69" s="24">
        <f t="shared" si="16"/>
        <v>0</v>
      </c>
      <c r="V69" s="24">
        <f t="shared" si="16"/>
        <v>0</v>
      </c>
      <c r="W69" s="24">
        <f t="shared" si="16"/>
        <v>0</v>
      </c>
      <c r="X69" s="24">
        <f t="shared" si="17"/>
        <v>0</v>
      </c>
      <c r="Y69" s="24">
        <f t="shared" si="17"/>
        <v>0</v>
      </c>
      <c r="Z69" s="24">
        <f t="shared" si="17"/>
        <v>0</v>
      </c>
      <c r="AA69" s="24">
        <f t="shared" si="17"/>
        <v>0</v>
      </c>
      <c r="AB69" s="24">
        <f t="shared" si="17"/>
        <v>0</v>
      </c>
      <c r="AC69" s="24">
        <f t="shared" si="17"/>
        <v>0</v>
      </c>
      <c r="AD69" s="24">
        <f t="shared" si="17"/>
        <v>0</v>
      </c>
      <c r="AE69" s="24">
        <f t="shared" si="17"/>
        <v>0</v>
      </c>
      <c r="AF69" s="24">
        <f t="shared" si="17"/>
        <v>0</v>
      </c>
      <c r="AG69" s="24">
        <f t="shared" si="17"/>
        <v>0</v>
      </c>
      <c r="AH69" s="24">
        <f t="shared" si="17"/>
        <v>0</v>
      </c>
      <c r="AI69" s="24">
        <f t="shared" si="17"/>
        <v>0</v>
      </c>
      <c r="AJ69" s="24">
        <f t="shared" si="17"/>
        <v>0</v>
      </c>
      <c r="AK69" s="24">
        <f t="shared" si="17"/>
        <v>0</v>
      </c>
      <c r="AL69" s="24">
        <f t="shared" si="17"/>
        <v>0</v>
      </c>
      <c r="AM69" s="24">
        <f t="shared" si="17"/>
        <v>0</v>
      </c>
      <c r="AN69" s="24">
        <f t="shared" si="18"/>
        <v>0</v>
      </c>
      <c r="AO69" s="25" t="s">
        <v>42</v>
      </c>
    </row>
    <row r="70" spans="1:41" ht="47.25" x14ac:dyDescent="0.25">
      <c r="A70" s="20" t="s">
        <v>141</v>
      </c>
      <c r="B70" s="21" t="s">
        <v>145</v>
      </c>
      <c r="C70" s="22" t="s">
        <v>41</v>
      </c>
      <c r="D70" s="22" t="s">
        <v>42</v>
      </c>
      <c r="E70" s="23" t="s">
        <v>42</v>
      </c>
      <c r="F70" s="23" t="s">
        <v>42</v>
      </c>
      <c r="G70" s="23" t="s">
        <v>42</v>
      </c>
      <c r="H70" s="24">
        <f t="shared" si="16"/>
        <v>0</v>
      </c>
      <c r="I70" s="24">
        <f t="shared" si="16"/>
        <v>0</v>
      </c>
      <c r="J70" s="24">
        <f t="shared" si="16"/>
        <v>0</v>
      </c>
      <c r="K70" s="24">
        <f t="shared" si="16"/>
        <v>0</v>
      </c>
      <c r="L70" s="24">
        <f t="shared" si="16"/>
        <v>0</v>
      </c>
      <c r="M70" s="24">
        <f t="shared" si="16"/>
        <v>0</v>
      </c>
      <c r="N70" s="24">
        <f t="shared" si="16"/>
        <v>0</v>
      </c>
      <c r="O70" s="24">
        <f t="shared" si="16"/>
        <v>0</v>
      </c>
      <c r="P70" s="24">
        <f t="shared" si="16"/>
        <v>0</v>
      </c>
      <c r="Q70" s="24">
        <f t="shared" si="16"/>
        <v>0</v>
      </c>
      <c r="R70" s="24">
        <f t="shared" si="16"/>
        <v>0</v>
      </c>
      <c r="S70" s="24">
        <f t="shared" si="16"/>
        <v>0</v>
      </c>
      <c r="T70" s="24">
        <f t="shared" si="16"/>
        <v>0</v>
      </c>
      <c r="U70" s="24">
        <f t="shared" si="16"/>
        <v>0</v>
      </c>
      <c r="V70" s="24">
        <f t="shared" si="16"/>
        <v>0</v>
      </c>
      <c r="W70" s="24">
        <f t="shared" si="16"/>
        <v>0</v>
      </c>
      <c r="X70" s="24">
        <f t="shared" si="17"/>
        <v>0</v>
      </c>
      <c r="Y70" s="24">
        <f t="shared" si="17"/>
        <v>0</v>
      </c>
      <c r="Z70" s="24">
        <f t="shared" si="17"/>
        <v>0</v>
      </c>
      <c r="AA70" s="24">
        <f t="shared" si="17"/>
        <v>0</v>
      </c>
      <c r="AB70" s="24">
        <f t="shared" si="17"/>
        <v>0</v>
      </c>
      <c r="AC70" s="24">
        <f t="shared" si="17"/>
        <v>0</v>
      </c>
      <c r="AD70" s="24">
        <f t="shared" si="17"/>
        <v>0</v>
      </c>
      <c r="AE70" s="24">
        <f t="shared" si="17"/>
        <v>0</v>
      </c>
      <c r="AF70" s="24">
        <f t="shared" si="17"/>
        <v>0</v>
      </c>
      <c r="AG70" s="24">
        <f t="shared" si="17"/>
        <v>0</v>
      </c>
      <c r="AH70" s="24">
        <f t="shared" si="17"/>
        <v>0</v>
      </c>
      <c r="AI70" s="24">
        <f t="shared" si="17"/>
        <v>0</v>
      </c>
      <c r="AJ70" s="24">
        <f t="shared" si="17"/>
        <v>0</v>
      </c>
      <c r="AK70" s="24">
        <f t="shared" si="17"/>
        <v>0</v>
      </c>
      <c r="AL70" s="24">
        <f t="shared" si="17"/>
        <v>0</v>
      </c>
      <c r="AM70" s="24">
        <f t="shared" si="17"/>
        <v>0</v>
      </c>
      <c r="AN70" s="24">
        <f t="shared" si="18"/>
        <v>0</v>
      </c>
      <c r="AO70" s="25" t="s">
        <v>42</v>
      </c>
    </row>
    <row r="71" spans="1:41" x14ac:dyDescent="0.25">
      <c r="A71" s="20" t="s">
        <v>146</v>
      </c>
      <c r="B71" s="21" t="s">
        <v>142</v>
      </c>
      <c r="C71" s="22" t="s">
        <v>41</v>
      </c>
      <c r="D71" s="22" t="s">
        <v>42</v>
      </c>
      <c r="E71" s="23" t="s">
        <v>42</v>
      </c>
      <c r="F71" s="23" t="s">
        <v>42</v>
      </c>
      <c r="G71" s="23" t="s">
        <v>42</v>
      </c>
      <c r="H71" s="24">
        <f t="shared" ref="H71:AN71" si="19">IFERROR(SUM(H72,H73,H74),"нд")</f>
        <v>0</v>
      </c>
      <c r="I71" s="24">
        <f t="shared" si="19"/>
        <v>0</v>
      </c>
      <c r="J71" s="24">
        <f t="shared" si="19"/>
        <v>0</v>
      </c>
      <c r="K71" s="24">
        <f t="shared" si="19"/>
        <v>0</v>
      </c>
      <c r="L71" s="24">
        <f t="shared" si="19"/>
        <v>0</v>
      </c>
      <c r="M71" s="24">
        <f t="shared" si="19"/>
        <v>0</v>
      </c>
      <c r="N71" s="24">
        <f t="shared" si="19"/>
        <v>0</v>
      </c>
      <c r="O71" s="24">
        <f t="shared" si="19"/>
        <v>0</v>
      </c>
      <c r="P71" s="24">
        <f t="shared" si="19"/>
        <v>0</v>
      </c>
      <c r="Q71" s="24">
        <f t="shared" si="19"/>
        <v>0</v>
      </c>
      <c r="R71" s="24">
        <f t="shared" si="19"/>
        <v>0</v>
      </c>
      <c r="S71" s="24">
        <f t="shared" si="19"/>
        <v>0</v>
      </c>
      <c r="T71" s="24">
        <f t="shared" si="19"/>
        <v>0</v>
      </c>
      <c r="U71" s="24">
        <f t="shared" si="19"/>
        <v>0</v>
      </c>
      <c r="V71" s="24">
        <f t="shared" si="19"/>
        <v>0</v>
      </c>
      <c r="W71" s="24">
        <f t="shared" si="19"/>
        <v>0</v>
      </c>
      <c r="X71" s="24">
        <f t="shared" si="19"/>
        <v>0</v>
      </c>
      <c r="Y71" s="24">
        <f t="shared" si="19"/>
        <v>0</v>
      </c>
      <c r="Z71" s="24">
        <f t="shared" si="19"/>
        <v>0</v>
      </c>
      <c r="AA71" s="24">
        <f t="shared" si="19"/>
        <v>0</v>
      </c>
      <c r="AB71" s="24">
        <f t="shared" si="19"/>
        <v>0</v>
      </c>
      <c r="AC71" s="24">
        <f t="shared" si="19"/>
        <v>0</v>
      </c>
      <c r="AD71" s="24">
        <f t="shared" si="19"/>
        <v>0</v>
      </c>
      <c r="AE71" s="24">
        <f t="shared" si="19"/>
        <v>0</v>
      </c>
      <c r="AF71" s="24">
        <f t="shared" si="19"/>
        <v>0</v>
      </c>
      <c r="AG71" s="24">
        <f t="shared" si="19"/>
        <v>0</v>
      </c>
      <c r="AH71" s="24">
        <f t="shared" si="19"/>
        <v>0</v>
      </c>
      <c r="AI71" s="24">
        <f t="shared" si="19"/>
        <v>0</v>
      </c>
      <c r="AJ71" s="24">
        <f t="shared" si="19"/>
        <v>0</v>
      </c>
      <c r="AK71" s="24">
        <f t="shared" si="19"/>
        <v>0</v>
      </c>
      <c r="AL71" s="24">
        <f t="shared" si="19"/>
        <v>0</v>
      </c>
      <c r="AM71" s="24">
        <f t="shared" si="19"/>
        <v>0</v>
      </c>
      <c r="AN71" s="24">
        <f t="shared" si="19"/>
        <v>0</v>
      </c>
      <c r="AO71" s="25" t="s">
        <v>42</v>
      </c>
    </row>
    <row r="72" spans="1:41" ht="47.25" x14ac:dyDescent="0.25">
      <c r="A72" s="20" t="s">
        <v>146</v>
      </c>
      <c r="B72" s="21" t="s">
        <v>143</v>
      </c>
      <c r="C72" s="22" t="s">
        <v>41</v>
      </c>
      <c r="D72" s="22" t="s">
        <v>42</v>
      </c>
      <c r="E72" s="23" t="s">
        <v>42</v>
      </c>
      <c r="F72" s="23" t="s">
        <v>42</v>
      </c>
      <c r="G72" s="23" t="s">
        <v>42</v>
      </c>
      <c r="H72" s="24">
        <f t="shared" ref="H72:W74" si="20">IFERROR(0,"нд")</f>
        <v>0</v>
      </c>
      <c r="I72" s="24">
        <f t="shared" si="20"/>
        <v>0</v>
      </c>
      <c r="J72" s="24">
        <f t="shared" si="20"/>
        <v>0</v>
      </c>
      <c r="K72" s="24">
        <f t="shared" si="20"/>
        <v>0</v>
      </c>
      <c r="L72" s="24">
        <f t="shared" si="20"/>
        <v>0</v>
      </c>
      <c r="M72" s="24">
        <f t="shared" si="20"/>
        <v>0</v>
      </c>
      <c r="N72" s="24">
        <f t="shared" si="20"/>
        <v>0</v>
      </c>
      <c r="O72" s="24">
        <f t="shared" si="20"/>
        <v>0</v>
      </c>
      <c r="P72" s="24">
        <f t="shared" si="20"/>
        <v>0</v>
      </c>
      <c r="Q72" s="24">
        <f t="shared" si="20"/>
        <v>0</v>
      </c>
      <c r="R72" s="24">
        <f t="shared" si="20"/>
        <v>0</v>
      </c>
      <c r="S72" s="24">
        <f t="shared" si="20"/>
        <v>0</v>
      </c>
      <c r="T72" s="24">
        <f t="shared" si="20"/>
        <v>0</v>
      </c>
      <c r="U72" s="24">
        <f t="shared" si="20"/>
        <v>0</v>
      </c>
      <c r="V72" s="24">
        <f t="shared" si="20"/>
        <v>0</v>
      </c>
      <c r="W72" s="24">
        <f t="shared" si="20"/>
        <v>0</v>
      </c>
      <c r="X72" s="24">
        <f t="shared" ref="X72:AM74" si="21">IFERROR(0,"нд")</f>
        <v>0</v>
      </c>
      <c r="Y72" s="24">
        <f t="shared" si="21"/>
        <v>0</v>
      </c>
      <c r="Z72" s="24">
        <f t="shared" si="21"/>
        <v>0</v>
      </c>
      <c r="AA72" s="24">
        <f t="shared" si="21"/>
        <v>0</v>
      </c>
      <c r="AB72" s="24">
        <f t="shared" si="21"/>
        <v>0</v>
      </c>
      <c r="AC72" s="24">
        <f t="shared" si="21"/>
        <v>0</v>
      </c>
      <c r="AD72" s="24">
        <f t="shared" si="21"/>
        <v>0</v>
      </c>
      <c r="AE72" s="24">
        <f t="shared" si="21"/>
        <v>0</v>
      </c>
      <c r="AF72" s="24">
        <f t="shared" si="21"/>
        <v>0</v>
      </c>
      <c r="AG72" s="24">
        <f t="shared" si="21"/>
        <v>0</v>
      </c>
      <c r="AH72" s="24">
        <f t="shared" si="21"/>
        <v>0</v>
      </c>
      <c r="AI72" s="24">
        <f t="shared" si="21"/>
        <v>0</v>
      </c>
      <c r="AJ72" s="24">
        <f t="shared" si="21"/>
        <v>0</v>
      </c>
      <c r="AK72" s="24">
        <f t="shared" si="21"/>
        <v>0</v>
      </c>
      <c r="AL72" s="24">
        <f t="shared" si="21"/>
        <v>0</v>
      </c>
      <c r="AM72" s="24">
        <f t="shared" si="21"/>
        <v>0</v>
      </c>
      <c r="AN72" s="24">
        <f t="shared" ref="AN72:AN74" si="22">IFERROR(0,"нд")</f>
        <v>0</v>
      </c>
      <c r="AO72" s="25" t="s">
        <v>42</v>
      </c>
    </row>
    <row r="73" spans="1:41" ht="47.25" x14ac:dyDescent="0.25">
      <c r="A73" s="20" t="s">
        <v>146</v>
      </c>
      <c r="B73" s="21" t="s">
        <v>144</v>
      </c>
      <c r="C73" s="22" t="s">
        <v>41</v>
      </c>
      <c r="D73" s="22" t="s">
        <v>42</v>
      </c>
      <c r="E73" s="23" t="s">
        <v>42</v>
      </c>
      <c r="F73" s="23" t="s">
        <v>42</v>
      </c>
      <c r="G73" s="23" t="s">
        <v>42</v>
      </c>
      <c r="H73" s="24">
        <f t="shared" si="20"/>
        <v>0</v>
      </c>
      <c r="I73" s="24">
        <f t="shared" si="20"/>
        <v>0</v>
      </c>
      <c r="J73" s="24">
        <f t="shared" si="20"/>
        <v>0</v>
      </c>
      <c r="K73" s="24">
        <f t="shared" si="20"/>
        <v>0</v>
      </c>
      <c r="L73" s="24">
        <f t="shared" si="20"/>
        <v>0</v>
      </c>
      <c r="M73" s="24">
        <f t="shared" si="20"/>
        <v>0</v>
      </c>
      <c r="N73" s="24">
        <f t="shared" si="20"/>
        <v>0</v>
      </c>
      <c r="O73" s="24">
        <f t="shared" si="20"/>
        <v>0</v>
      </c>
      <c r="P73" s="24">
        <f t="shared" si="20"/>
        <v>0</v>
      </c>
      <c r="Q73" s="24">
        <f t="shared" si="20"/>
        <v>0</v>
      </c>
      <c r="R73" s="24">
        <f t="shared" si="20"/>
        <v>0</v>
      </c>
      <c r="S73" s="24">
        <f t="shared" si="20"/>
        <v>0</v>
      </c>
      <c r="T73" s="24">
        <f t="shared" si="20"/>
        <v>0</v>
      </c>
      <c r="U73" s="24">
        <f t="shared" si="20"/>
        <v>0</v>
      </c>
      <c r="V73" s="24">
        <f t="shared" si="20"/>
        <v>0</v>
      </c>
      <c r="W73" s="24">
        <f t="shared" si="20"/>
        <v>0</v>
      </c>
      <c r="X73" s="24">
        <f t="shared" si="21"/>
        <v>0</v>
      </c>
      <c r="Y73" s="24">
        <f t="shared" si="21"/>
        <v>0</v>
      </c>
      <c r="Z73" s="24">
        <f t="shared" si="21"/>
        <v>0</v>
      </c>
      <c r="AA73" s="24">
        <f t="shared" si="21"/>
        <v>0</v>
      </c>
      <c r="AB73" s="24">
        <f t="shared" si="21"/>
        <v>0</v>
      </c>
      <c r="AC73" s="24">
        <f t="shared" si="21"/>
        <v>0</v>
      </c>
      <c r="AD73" s="24">
        <f t="shared" si="21"/>
        <v>0</v>
      </c>
      <c r="AE73" s="24">
        <f t="shared" si="21"/>
        <v>0</v>
      </c>
      <c r="AF73" s="24">
        <f t="shared" si="21"/>
        <v>0</v>
      </c>
      <c r="AG73" s="24">
        <f t="shared" si="21"/>
        <v>0</v>
      </c>
      <c r="AH73" s="24">
        <f t="shared" si="21"/>
        <v>0</v>
      </c>
      <c r="AI73" s="24">
        <f t="shared" si="21"/>
        <v>0</v>
      </c>
      <c r="AJ73" s="24">
        <f t="shared" si="21"/>
        <v>0</v>
      </c>
      <c r="AK73" s="24">
        <f t="shared" si="21"/>
        <v>0</v>
      </c>
      <c r="AL73" s="24">
        <f t="shared" si="21"/>
        <v>0</v>
      </c>
      <c r="AM73" s="24">
        <f t="shared" si="21"/>
        <v>0</v>
      </c>
      <c r="AN73" s="24">
        <f t="shared" si="22"/>
        <v>0</v>
      </c>
      <c r="AO73" s="25" t="s">
        <v>42</v>
      </c>
    </row>
    <row r="74" spans="1:41" ht="47.25" x14ac:dyDescent="0.25">
      <c r="A74" s="20" t="s">
        <v>146</v>
      </c>
      <c r="B74" s="21" t="s">
        <v>145</v>
      </c>
      <c r="C74" s="22" t="s">
        <v>41</v>
      </c>
      <c r="D74" s="22" t="s">
        <v>42</v>
      </c>
      <c r="E74" s="23" t="s">
        <v>42</v>
      </c>
      <c r="F74" s="23" t="s">
        <v>42</v>
      </c>
      <c r="G74" s="23" t="s">
        <v>42</v>
      </c>
      <c r="H74" s="24">
        <f t="shared" si="20"/>
        <v>0</v>
      </c>
      <c r="I74" s="24">
        <f t="shared" si="20"/>
        <v>0</v>
      </c>
      <c r="J74" s="24">
        <f t="shared" si="20"/>
        <v>0</v>
      </c>
      <c r="K74" s="24">
        <f t="shared" si="20"/>
        <v>0</v>
      </c>
      <c r="L74" s="24">
        <f t="shared" si="20"/>
        <v>0</v>
      </c>
      <c r="M74" s="24">
        <f t="shared" si="20"/>
        <v>0</v>
      </c>
      <c r="N74" s="24">
        <f t="shared" si="20"/>
        <v>0</v>
      </c>
      <c r="O74" s="24">
        <f t="shared" si="20"/>
        <v>0</v>
      </c>
      <c r="P74" s="24">
        <f t="shared" si="20"/>
        <v>0</v>
      </c>
      <c r="Q74" s="24">
        <f t="shared" si="20"/>
        <v>0</v>
      </c>
      <c r="R74" s="24">
        <f t="shared" si="20"/>
        <v>0</v>
      </c>
      <c r="S74" s="24">
        <f t="shared" si="20"/>
        <v>0</v>
      </c>
      <c r="T74" s="24">
        <f t="shared" si="20"/>
        <v>0</v>
      </c>
      <c r="U74" s="24">
        <f t="shared" si="20"/>
        <v>0</v>
      </c>
      <c r="V74" s="24">
        <f t="shared" si="20"/>
        <v>0</v>
      </c>
      <c r="W74" s="24">
        <f t="shared" si="20"/>
        <v>0</v>
      </c>
      <c r="X74" s="24">
        <f t="shared" si="21"/>
        <v>0</v>
      </c>
      <c r="Y74" s="24">
        <f t="shared" si="21"/>
        <v>0</v>
      </c>
      <c r="Z74" s="24">
        <f t="shared" si="21"/>
        <v>0</v>
      </c>
      <c r="AA74" s="24">
        <f t="shared" si="21"/>
        <v>0</v>
      </c>
      <c r="AB74" s="24">
        <f t="shared" si="21"/>
        <v>0</v>
      </c>
      <c r="AC74" s="24">
        <f t="shared" si="21"/>
        <v>0</v>
      </c>
      <c r="AD74" s="24">
        <f t="shared" si="21"/>
        <v>0</v>
      </c>
      <c r="AE74" s="24">
        <f t="shared" si="21"/>
        <v>0</v>
      </c>
      <c r="AF74" s="24">
        <f t="shared" si="21"/>
        <v>0</v>
      </c>
      <c r="AG74" s="24">
        <f t="shared" si="21"/>
        <v>0</v>
      </c>
      <c r="AH74" s="24">
        <f t="shared" si="21"/>
        <v>0</v>
      </c>
      <c r="AI74" s="24">
        <f t="shared" si="21"/>
        <v>0</v>
      </c>
      <c r="AJ74" s="24">
        <f t="shared" si="21"/>
        <v>0</v>
      </c>
      <c r="AK74" s="24">
        <f t="shared" si="21"/>
        <v>0</v>
      </c>
      <c r="AL74" s="24">
        <f t="shared" si="21"/>
        <v>0</v>
      </c>
      <c r="AM74" s="24">
        <f t="shared" si="21"/>
        <v>0</v>
      </c>
      <c r="AN74" s="24">
        <f t="shared" si="22"/>
        <v>0</v>
      </c>
      <c r="AO74" s="25" t="s">
        <v>42</v>
      </c>
    </row>
    <row r="75" spans="1:41" ht="31.5" x14ac:dyDescent="0.25">
      <c r="A75" s="20" t="s">
        <v>147</v>
      </c>
      <c r="B75" s="21" t="s">
        <v>148</v>
      </c>
      <c r="C75" s="22" t="s">
        <v>41</v>
      </c>
      <c r="D75" s="22" t="s">
        <v>42</v>
      </c>
      <c r="E75" s="23" t="s">
        <v>42</v>
      </c>
      <c r="F75" s="23" t="s">
        <v>42</v>
      </c>
      <c r="G75" s="23" t="s">
        <v>42</v>
      </c>
      <c r="H75" s="24">
        <f t="shared" ref="H75:AN75" si="23">IFERROR(SUM(H76,H77),"нд")</f>
        <v>0</v>
      </c>
      <c r="I75" s="24">
        <f t="shared" si="23"/>
        <v>0</v>
      </c>
      <c r="J75" s="24">
        <f t="shared" si="23"/>
        <v>0</v>
      </c>
      <c r="K75" s="24">
        <f t="shared" si="23"/>
        <v>27.373858999999999</v>
      </c>
      <c r="L75" s="24">
        <f t="shared" si="23"/>
        <v>1.705767</v>
      </c>
      <c r="M75" s="24">
        <f t="shared" si="23"/>
        <v>1.2797069999999999</v>
      </c>
      <c r="N75" s="24">
        <f t="shared" si="23"/>
        <v>23.793047000000001</v>
      </c>
      <c r="O75" s="24">
        <f t="shared" si="23"/>
        <v>0.59533800000000003</v>
      </c>
      <c r="P75" s="24">
        <f t="shared" si="23"/>
        <v>0.80776700000000001</v>
      </c>
      <c r="Q75" s="24">
        <f t="shared" si="23"/>
        <v>9.3451999999999993E-2</v>
      </c>
      <c r="R75" s="24">
        <f t="shared" si="23"/>
        <v>0.154361</v>
      </c>
      <c r="S75" s="24">
        <f t="shared" si="23"/>
        <v>0.52855200000000002</v>
      </c>
      <c r="T75" s="24">
        <f t="shared" si="23"/>
        <v>3.1401999999999999E-2</v>
      </c>
      <c r="U75" s="24">
        <f t="shared" si="23"/>
        <v>4.4158210000000002</v>
      </c>
      <c r="V75" s="24">
        <f t="shared" si="23"/>
        <v>27.373858999999999</v>
      </c>
      <c r="W75" s="24">
        <f t="shared" si="23"/>
        <v>4.1406539999999996</v>
      </c>
      <c r="X75" s="24">
        <f t="shared" si="23"/>
        <v>25.668092000000001</v>
      </c>
      <c r="Y75" s="24">
        <f t="shared" si="23"/>
        <v>0</v>
      </c>
      <c r="Z75" s="24">
        <f t="shared" si="23"/>
        <v>0.80776700000000001</v>
      </c>
      <c r="AA75" s="24">
        <f t="shared" si="23"/>
        <v>1.705767</v>
      </c>
      <c r="AB75" s="24">
        <f t="shared" si="23"/>
        <v>0</v>
      </c>
      <c r="AC75" s="24">
        <f t="shared" si="23"/>
        <v>25.668092000000001</v>
      </c>
      <c r="AD75" s="24">
        <f t="shared" si="23"/>
        <v>0.80776700000000001</v>
      </c>
      <c r="AE75" s="24">
        <f t="shared" si="23"/>
        <v>0</v>
      </c>
      <c r="AF75" s="24">
        <f t="shared" si="23"/>
        <v>0</v>
      </c>
      <c r="AG75" s="24">
        <f t="shared" si="23"/>
        <v>0</v>
      </c>
      <c r="AH75" s="24">
        <f t="shared" si="23"/>
        <v>0</v>
      </c>
      <c r="AI75" s="24">
        <f t="shared" si="23"/>
        <v>0</v>
      </c>
      <c r="AJ75" s="24">
        <f t="shared" si="23"/>
        <v>0</v>
      </c>
      <c r="AK75" s="24">
        <f t="shared" si="23"/>
        <v>0</v>
      </c>
      <c r="AL75" s="24">
        <f t="shared" si="23"/>
        <v>0</v>
      </c>
      <c r="AM75" s="24">
        <f t="shared" si="23"/>
        <v>25.668092000000001</v>
      </c>
      <c r="AN75" s="24">
        <f t="shared" si="23"/>
        <v>0.80776700000000001</v>
      </c>
      <c r="AO75" s="25" t="s">
        <v>42</v>
      </c>
    </row>
    <row r="76" spans="1:41" ht="31.5" x14ac:dyDescent="0.25">
      <c r="A76" s="20" t="s">
        <v>149</v>
      </c>
      <c r="B76" s="21" t="s">
        <v>150</v>
      </c>
      <c r="C76" s="22" t="s">
        <v>41</v>
      </c>
      <c r="D76" s="22" t="s">
        <v>42</v>
      </c>
      <c r="E76" s="23" t="s">
        <v>42</v>
      </c>
      <c r="F76" s="23" t="s">
        <v>42</v>
      </c>
      <c r="G76" s="23" t="s">
        <v>42</v>
      </c>
      <c r="H76" s="24">
        <f t="shared" ref="H76:AN76" si="24">IFERROR(0,"нд")</f>
        <v>0</v>
      </c>
      <c r="I76" s="24">
        <f t="shared" si="24"/>
        <v>0</v>
      </c>
      <c r="J76" s="24">
        <f t="shared" si="24"/>
        <v>0</v>
      </c>
      <c r="K76" s="24">
        <f t="shared" si="24"/>
        <v>0</v>
      </c>
      <c r="L76" s="24">
        <f t="shared" si="24"/>
        <v>0</v>
      </c>
      <c r="M76" s="24">
        <f t="shared" si="24"/>
        <v>0</v>
      </c>
      <c r="N76" s="24">
        <f t="shared" si="24"/>
        <v>0</v>
      </c>
      <c r="O76" s="24">
        <f t="shared" si="24"/>
        <v>0</v>
      </c>
      <c r="P76" s="24">
        <f t="shared" si="24"/>
        <v>0</v>
      </c>
      <c r="Q76" s="24">
        <f t="shared" si="24"/>
        <v>0</v>
      </c>
      <c r="R76" s="24">
        <f t="shared" si="24"/>
        <v>0</v>
      </c>
      <c r="S76" s="24">
        <f t="shared" si="24"/>
        <v>0</v>
      </c>
      <c r="T76" s="24">
        <f t="shared" si="24"/>
        <v>0</v>
      </c>
      <c r="U76" s="24">
        <f t="shared" si="24"/>
        <v>0</v>
      </c>
      <c r="V76" s="24">
        <f t="shared" si="24"/>
        <v>0</v>
      </c>
      <c r="W76" s="24">
        <f t="shared" si="24"/>
        <v>0</v>
      </c>
      <c r="X76" s="24">
        <f t="shared" si="24"/>
        <v>0</v>
      </c>
      <c r="Y76" s="24">
        <f t="shared" si="24"/>
        <v>0</v>
      </c>
      <c r="Z76" s="24">
        <f t="shared" si="24"/>
        <v>0</v>
      </c>
      <c r="AA76" s="24">
        <f t="shared" si="24"/>
        <v>0</v>
      </c>
      <c r="AB76" s="24">
        <f t="shared" si="24"/>
        <v>0</v>
      </c>
      <c r="AC76" s="24">
        <f t="shared" si="24"/>
        <v>0</v>
      </c>
      <c r="AD76" s="24">
        <f t="shared" si="24"/>
        <v>0</v>
      </c>
      <c r="AE76" s="24">
        <f t="shared" si="24"/>
        <v>0</v>
      </c>
      <c r="AF76" s="24">
        <f t="shared" si="24"/>
        <v>0</v>
      </c>
      <c r="AG76" s="24">
        <f t="shared" si="24"/>
        <v>0</v>
      </c>
      <c r="AH76" s="24">
        <f t="shared" si="24"/>
        <v>0</v>
      </c>
      <c r="AI76" s="24">
        <f t="shared" si="24"/>
        <v>0</v>
      </c>
      <c r="AJ76" s="24">
        <f t="shared" si="24"/>
        <v>0</v>
      </c>
      <c r="AK76" s="24">
        <f t="shared" si="24"/>
        <v>0</v>
      </c>
      <c r="AL76" s="24">
        <f t="shared" si="24"/>
        <v>0</v>
      </c>
      <c r="AM76" s="24">
        <f t="shared" si="24"/>
        <v>0</v>
      </c>
      <c r="AN76" s="24">
        <f t="shared" si="24"/>
        <v>0</v>
      </c>
      <c r="AO76" s="25" t="s">
        <v>42</v>
      </c>
    </row>
    <row r="77" spans="1:41" ht="31.5" x14ac:dyDescent="0.25">
      <c r="A77" s="20" t="s">
        <v>151</v>
      </c>
      <c r="B77" s="21" t="s">
        <v>152</v>
      </c>
      <c r="C77" s="22" t="s">
        <v>41</v>
      </c>
      <c r="D77" s="22" t="s">
        <v>42</v>
      </c>
      <c r="E77" s="23" t="s">
        <v>42</v>
      </c>
      <c r="F77" s="23" t="s">
        <v>42</v>
      </c>
      <c r="G77" s="23" t="s">
        <v>42</v>
      </c>
      <c r="H77" s="24">
        <f t="shared" ref="H77:AN77" si="25">IFERROR(SUM(H78:H81),"нд")</f>
        <v>0</v>
      </c>
      <c r="I77" s="24">
        <f t="shared" si="25"/>
        <v>0</v>
      </c>
      <c r="J77" s="24">
        <f t="shared" si="25"/>
        <v>0</v>
      </c>
      <c r="K77" s="24">
        <f t="shared" si="25"/>
        <v>27.373858999999999</v>
      </c>
      <c r="L77" s="24">
        <f t="shared" si="25"/>
        <v>1.705767</v>
      </c>
      <c r="M77" s="24">
        <f t="shared" si="25"/>
        <v>1.2797069999999999</v>
      </c>
      <c r="N77" s="24">
        <f t="shared" si="25"/>
        <v>23.793047000000001</v>
      </c>
      <c r="O77" s="24">
        <f t="shared" si="25"/>
        <v>0.59533800000000003</v>
      </c>
      <c r="P77" s="24">
        <f t="shared" si="25"/>
        <v>0.80776700000000001</v>
      </c>
      <c r="Q77" s="24">
        <f t="shared" si="25"/>
        <v>9.3451999999999993E-2</v>
      </c>
      <c r="R77" s="24">
        <f t="shared" si="25"/>
        <v>0.154361</v>
      </c>
      <c r="S77" s="24">
        <f t="shared" si="25"/>
        <v>0.52855200000000002</v>
      </c>
      <c r="T77" s="24">
        <f t="shared" si="25"/>
        <v>3.1401999999999999E-2</v>
      </c>
      <c r="U77" s="24">
        <f t="shared" si="25"/>
        <v>4.4158210000000002</v>
      </c>
      <c r="V77" s="24">
        <f t="shared" si="25"/>
        <v>27.373858999999999</v>
      </c>
      <c r="W77" s="24">
        <f t="shared" si="25"/>
        <v>4.1406539999999996</v>
      </c>
      <c r="X77" s="24">
        <f t="shared" si="25"/>
        <v>25.668092000000001</v>
      </c>
      <c r="Y77" s="24">
        <f t="shared" si="25"/>
        <v>0</v>
      </c>
      <c r="Z77" s="24">
        <f t="shared" si="25"/>
        <v>0.80776700000000001</v>
      </c>
      <c r="AA77" s="24">
        <f t="shared" si="25"/>
        <v>1.705767</v>
      </c>
      <c r="AB77" s="24">
        <f t="shared" si="25"/>
        <v>0</v>
      </c>
      <c r="AC77" s="24">
        <f t="shared" si="25"/>
        <v>25.668092000000001</v>
      </c>
      <c r="AD77" s="24">
        <f t="shared" si="25"/>
        <v>0.80776700000000001</v>
      </c>
      <c r="AE77" s="24">
        <f t="shared" si="25"/>
        <v>0</v>
      </c>
      <c r="AF77" s="24">
        <f t="shared" si="25"/>
        <v>0</v>
      </c>
      <c r="AG77" s="24">
        <f t="shared" si="25"/>
        <v>0</v>
      </c>
      <c r="AH77" s="24">
        <f t="shared" si="25"/>
        <v>0</v>
      </c>
      <c r="AI77" s="24">
        <f t="shared" si="25"/>
        <v>0</v>
      </c>
      <c r="AJ77" s="24">
        <f t="shared" si="25"/>
        <v>0</v>
      </c>
      <c r="AK77" s="24">
        <f t="shared" si="25"/>
        <v>0</v>
      </c>
      <c r="AL77" s="24">
        <f t="shared" si="25"/>
        <v>0</v>
      </c>
      <c r="AM77" s="24">
        <f t="shared" si="25"/>
        <v>25.668092000000001</v>
      </c>
      <c r="AN77" s="24">
        <f t="shared" si="25"/>
        <v>0.80776700000000001</v>
      </c>
      <c r="AO77" s="25" t="s">
        <v>42</v>
      </c>
    </row>
    <row r="78" spans="1:41" ht="47.25" x14ac:dyDescent="0.25">
      <c r="A78" s="20" t="s">
        <v>151</v>
      </c>
      <c r="B78" s="21" t="s">
        <v>153</v>
      </c>
      <c r="C78" s="22" t="s">
        <v>154</v>
      </c>
      <c r="D78" s="22" t="s">
        <v>82</v>
      </c>
      <c r="E78" s="23">
        <v>2023</v>
      </c>
      <c r="F78" s="23" t="s">
        <v>42</v>
      </c>
      <c r="G78" s="23">
        <v>2023</v>
      </c>
      <c r="H78" s="24">
        <v>0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0.50505800000000001</v>
      </c>
      <c r="Q78" s="24">
        <v>6.1667E-2</v>
      </c>
      <c r="R78" s="24">
        <v>9.4788999999999998E-2</v>
      </c>
      <c r="S78" s="24">
        <v>0.330177</v>
      </c>
      <c r="T78" s="24">
        <v>1.8425E-2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0.50505800000000001</v>
      </c>
      <c r="AA78" s="24">
        <v>0</v>
      </c>
      <c r="AB78" s="24">
        <v>0</v>
      </c>
      <c r="AC78" s="24">
        <v>0</v>
      </c>
      <c r="AD78" s="24">
        <v>0.50505800000000001</v>
      </c>
      <c r="AE78" s="24">
        <v>0</v>
      </c>
      <c r="AF78" s="24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f t="shared" ref="AM78:AN81" si="26">IFERROR(AC78+AE78+AG78+AI78+AK78,"нд")</f>
        <v>0</v>
      </c>
      <c r="AN78" s="24">
        <f t="shared" si="26"/>
        <v>0.50505800000000001</v>
      </c>
      <c r="AO78" s="25" t="s">
        <v>42</v>
      </c>
    </row>
    <row r="79" spans="1:41" ht="31.5" x14ac:dyDescent="0.25">
      <c r="A79" s="20" t="s">
        <v>151</v>
      </c>
      <c r="B79" s="21" t="s">
        <v>155</v>
      </c>
      <c r="C79" s="22" t="s">
        <v>156</v>
      </c>
      <c r="D79" s="22" t="s">
        <v>82</v>
      </c>
      <c r="E79" s="23">
        <v>2023</v>
      </c>
      <c r="F79" s="23" t="s">
        <v>42</v>
      </c>
      <c r="G79" s="23">
        <v>2023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0.26365899999999998</v>
      </c>
      <c r="Q79" s="24">
        <v>3.0158999999999998E-2</v>
      </c>
      <c r="R79" s="24">
        <v>2.6355E-2</v>
      </c>
      <c r="S79" s="24">
        <v>0.198375</v>
      </c>
      <c r="T79" s="24">
        <v>8.77E-3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0.26365899999999998</v>
      </c>
      <c r="AA79" s="24">
        <v>0</v>
      </c>
      <c r="AB79" s="24">
        <v>0</v>
      </c>
      <c r="AC79" s="24">
        <v>0</v>
      </c>
      <c r="AD79" s="24">
        <v>0.26365899999999998</v>
      </c>
      <c r="AE79" s="24">
        <v>0</v>
      </c>
      <c r="AF79" s="24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f t="shared" si="26"/>
        <v>0</v>
      </c>
      <c r="AN79" s="24">
        <f t="shared" si="26"/>
        <v>0.26365899999999998</v>
      </c>
      <c r="AO79" s="25" t="s">
        <v>42</v>
      </c>
    </row>
    <row r="80" spans="1:41" ht="31.5" x14ac:dyDescent="0.25">
      <c r="A80" s="20" t="s">
        <v>151</v>
      </c>
      <c r="B80" s="21" t="s">
        <v>157</v>
      </c>
      <c r="C80" s="22" t="s">
        <v>158</v>
      </c>
      <c r="D80" s="22" t="s">
        <v>82</v>
      </c>
      <c r="E80" s="23">
        <v>2023</v>
      </c>
      <c r="F80" s="23" t="s">
        <v>42</v>
      </c>
      <c r="G80" s="23">
        <v>2023</v>
      </c>
      <c r="H80" s="24">
        <v>0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3.9050000000000001E-2</v>
      </c>
      <c r="Q80" s="24">
        <v>1.6260000000000001E-3</v>
      </c>
      <c r="R80" s="24">
        <v>3.3216999999999997E-2</v>
      </c>
      <c r="S80" s="24">
        <v>0</v>
      </c>
      <c r="T80" s="24">
        <v>4.2069999999999998E-3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3.9050000000000001E-2</v>
      </c>
      <c r="AA80" s="24">
        <v>0</v>
      </c>
      <c r="AB80" s="24">
        <v>0</v>
      </c>
      <c r="AC80" s="24">
        <v>0</v>
      </c>
      <c r="AD80" s="24">
        <v>3.9050000000000001E-2</v>
      </c>
      <c r="AE80" s="24">
        <v>0</v>
      </c>
      <c r="AF80" s="24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f t="shared" si="26"/>
        <v>0</v>
      </c>
      <c r="AN80" s="24">
        <f t="shared" si="26"/>
        <v>3.9050000000000001E-2</v>
      </c>
      <c r="AO80" s="25" t="s">
        <v>42</v>
      </c>
    </row>
    <row r="81" spans="1:41" ht="47.25" x14ac:dyDescent="0.25">
      <c r="A81" s="20" t="s">
        <v>151</v>
      </c>
      <c r="B81" s="21" t="s">
        <v>159</v>
      </c>
      <c r="C81" s="22" t="s">
        <v>160</v>
      </c>
      <c r="D81" s="22" t="s">
        <v>77</v>
      </c>
      <c r="E81" s="23" t="s">
        <v>42</v>
      </c>
      <c r="F81" s="23">
        <v>2023</v>
      </c>
      <c r="G81" s="23" t="s">
        <v>42</v>
      </c>
      <c r="H81" s="24">
        <v>0</v>
      </c>
      <c r="I81" s="24">
        <v>0</v>
      </c>
      <c r="J81" s="24">
        <v>0</v>
      </c>
      <c r="K81" s="24">
        <v>27.373858999999999</v>
      </c>
      <c r="L81" s="24">
        <v>1.705767</v>
      </c>
      <c r="M81" s="24">
        <v>1.2797069999999999</v>
      </c>
      <c r="N81" s="24">
        <v>23.793047000000001</v>
      </c>
      <c r="O81" s="24">
        <v>0.59533800000000003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4.4158210000000002</v>
      </c>
      <c r="V81" s="24">
        <v>27.373858999999999</v>
      </c>
      <c r="W81" s="24">
        <v>4.1406539999999996</v>
      </c>
      <c r="X81" s="24">
        <v>25.668092000000001</v>
      </c>
      <c r="Y81" s="24">
        <v>0</v>
      </c>
      <c r="Z81" s="24">
        <v>0</v>
      </c>
      <c r="AA81" s="24">
        <v>1.705767</v>
      </c>
      <c r="AB81" s="24">
        <v>0</v>
      </c>
      <c r="AC81" s="24">
        <v>25.668092000000001</v>
      </c>
      <c r="AD81" s="24">
        <v>0</v>
      </c>
      <c r="AE81" s="24">
        <v>0</v>
      </c>
      <c r="AF81" s="24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f t="shared" si="26"/>
        <v>25.668092000000001</v>
      </c>
      <c r="AN81" s="24">
        <f t="shared" si="26"/>
        <v>0</v>
      </c>
      <c r="AO81" s="25" t="s">
        <v>42</v>
      </c>
    </row>
    <row r="82" spans="1:41" x14ac:dyDescent="0.25">
      <c r="A82" s="20" t="s">
        <v>161</v>
      </c>
      <c r="B82" s="21" t="s">
        <v>162</v>
      </c>
      <c r="C82" s="22" t="s">
        <v>41</v>
      </c>
      <c r="D82" s="22" t="s">
        <v>42</v>
      </c>
      <c r="E82" s="23" t="s">
        <v>42</v>
      </c>
      <c r="F82" s="23" t="s">
        <v>42</v>
      </c>
      <c r="G82" s="23" t="s">
        <v>42</v>
      </c>
      <c r="H82" s="24">
        <f t="shared" ref="H82:AN82" si="27">IFERROR(SUM(H83,H104,H160,H174),"нд")</f>
        <v>44.678120000000007</v>
      </c>
      <c r="I82" s="24">
        <f t="shared" si="27"/>
        <v>60.716788000000015</v>
      </c>
      <c r="J82" s="24">
        <f t="shared" si="27"/>
        <v>22.460790999999997</v>
      </c>
      <c r="K82" s="24">
        <f t="shared" si="27"/>
        <v>1045.729257</v>
      </c>
      <c r="L82" s="24">
        <f t="shared" si="27"/>
        <v>37.976279000000005</v>
      </c>
      <c r="M82" s="24">
        <f t="shared" si="27"/>
        <v>554.89182199999993</v>
      </c>
      <c r="N82" s="24">
        <f t="shared" si="27"/>
        <v>426.844447</v>
      </c>
      <c r="O82" s="24">
        <f t="shared" si="27"/>
        <v>26.016709000000002</v>
      </c>
      <c r="P82" s="24">
        <f t="shared" si="27"/>
        <v>1348.4689049999999</v>
      </c>
      <c r="Q82" s="24">
        <f t="shared" si="27"/>
        <v>48.117072999999998</v>
      </c>
      <c r="R82" s="24">
        <f t="shared" si="27"/>
        <v>731.32784500000002</v>
      </c>
      <c r="S82" s="24">
        <f t="shared" si="27"/>
        <v>530.41089099999999</v>
      </c>
      <c r="T82" s="24">
        <f t="shared" si="27"/>
        <v>38.613095999999992</v>
      </c>
      <c r="U82" s="24">
        <f t="shared" si="27"/>
        <v>42.358000000000004</v>
      </c>
      <c r="V82" s="24">
        <f t="shared" si="27"/>
        <v>1026.614409</v>
      </c>
      <c r="W82" s="24">
        <f t="shared" si="27"/>
        <v>42.358000000000004</v>
      </c>
      <c r="X82" s="24">
        <f t="shared" si="27"/>
        <v>1026.614409</v>
      </c>
      <c r="Y82" s="24">
        <f t="shared" si="27"/>
        <v>54.469445</v>
      </c>
      <c r="Z82" s="24">
        <f t="shared" si="27"/>
        <v>1293.442131</v>
      </c>
      <c r="AA82" s="24">
        <f t="shared" si="27"/>
        <v>0</v>
      </c>
      <c r="AB82" s="24">
        <f t="shared" si="27"/>
        <v>32.565983000000003</v>
      </c>
      <c r="AC82" s="24">
        <f t="shared" si="27"/>
        <v>208.37797200000003</v>
      </c>
      <c r="AD82" s="24">
        <f t="shared" si="27"/>
        <v>170.15351700000002</v>
      </c>
      <c r="AE82" s="24">
        <f t="shared" si="27"/>
        <v>223.56201199999998</v>
      </c>
      <c r="AF82" s="24">
        <f t="shared" si="27"/>
        <v>269.067249</v>
      </c>
      <c r="AG82" s="24">
        <f t="shared" si="27"/>
        <v>193.746047</v>
      </c>
      <c r="AH82" s="24">
        <f t="shared" si="27"/>
        <v>242.257836</v>
      </c>
      <c r="AI82" s="24">
        <f t="shared" si="27"/>
        <v>173.99427700000001</v>
      </c>
      <c r="AJ82" s="24">
        <f t="shared" si="27"/>
        <v>283.40977699999996</v>
      </c>
      <c r="AK82" s="24">
        <f t="shared" si="27"/>
        <v>226.934101</v>
      </c>
      <c r="AL82" s="24">
        <f t="shared" si="27"/>
        <v>264.75274100000001</v>
      </c>
      <c r="AM82" s="24">
        <f t="shared" si="27"/>
        <v>1026.614409</v>
      </c>
      <c r="AN82" s="24">
        <f t="shared" si="27"/>
        <v>1229.64112</v>
      </c>
      <c r="AO82" s="25" t="s">
        <v>42</v>
      </c>
    </row>
    <row r="83" spans="1:41" ht="31.5" x14ac:dyDescent="0.25">
      <c r="A83" s="20" t="s">
        <v>163</v>
      </c>
      <c r="B83" s="21" t="s">
        <v>164</v>
      </c>
      <c r="C83" s="22" t="s">
        <v>41</v>
      </c>
      <c r="D83" s="22" t="s">
        <v>42</v>
      </c>
      <c r="E83" s="23" t="s">
        <v>42</v>
      </c>
      <c r="F83" s="23" t="s">
        <v>42</v>
      </c>
      <c r="G83" s="23" t="s">
        <v>42</v>
      </c>
      <c r="H83" s="24">
        <f t="shared" ref="H83:AN83" si="28">IFERROR(SUM(H84,H91),"нд")</f>
        <v>4.35473</v>
      </c>
      <c r="I83" s="24">
        <f t="shared" si="28"/>
        <v>4.35473</v>
      </c>
      <c r="J83" s="24">
        <f t="shared" si="28"/>
        <v>0.87810999999999995</v>
      </c>
      <c r="K83" s="24">
        <f t="shared" si="28"/>
        <v>66.691898000000009</v>
      </c>
      <c r="L83" s="24">
        <f t="shared" si="28"/>
        <v>2.6918790000000001</v>
      </c>
      <c r="M83" s="24">
        <f t="shared" si="28"/>
        <v>10.390191</v>
      </c>
      <c r="N83" s="24">
        <f t="shared" si="28"/>
        <v>50.254868999999999</v>
      </c>
      <c r="O83" s="24">
        <f t="shared" si="28"/>
        <v>3.354959</v>
      </c>
      <c r="P83" s="24">
        <f t="shared" si="28"/>
        <v>173.18353300000001</v>
      </c>
      <c r="Q83" s="24">
        <f t="shared" si="28"/>
        <v>5.2241039999999996</v>
      </c>
      <c r="R83" s="24">
        <f t="shared" si="28"/>
        <v>22.18187</v>
      </c>
      <c r="S83" s="24">
        <f t="shared" si="28"/>
        <v>137.800579</v>
      </c>
      <c r="T83" s="24">
        <f t="shared" si="28"/>
        <v>7.9769800000000002</v>
      </c>
      <c r="U83" s="24">
        <f t="shared" si="28"/>
        <v>4.2348749999999997</v>
      </c>
      <c r="V83" s="24">
        <f t="shared" si="28"/>
        <v>65.505787999999995</v>
      </c>
      <c r="W83" s="24">
        <f t="shared" si="28"/>
        <v>4.2348749999999997</v>
      </c>
      <c r="X83" s="24">
        <f t="shared" si="28"/>
        <v>65.505787999999995</v>
      </c>
      <c r="Y83" s="24">
        <f t="shared" si="28"/>
        <v>4.2451999999999996</v>
      </c>
      <c r="Z83" s="24">
        <f t="shared" si="28"/>
        <v>172.30542300000002</v>
      </c>
      <c r="AA83" s="24">
        <f t="shared" si="28"/>
        <v>0</v>
      </c>
      <c r="AB83" s="24">
        <f t="shared" si="28"/>
        <v>0</v>
      </c>
      <c r="AC83" s="24">
        <f t="shared" si="28"/>
        <v>3.0652430000000002</v>
      </c>
      <c r="AD83" s="24">
        <f t="shared" si="28"/>
        <v>28.023569000000002</v>
      </c>
      <c r="AE83" s="24">
        <f t="shared" si="28"/>
        <v>38.369886000000001</v>
      </c>
      <c r="AF83" s="24">
        <f t="shared" si="28"/>
        <v>53.990569000000001</v>
      </c>
      <c r="AG83" s="24">
        <f t="shared" si="28"/>
        <v>24.070658999999999</v>
      </c>
      <c r="AH83" s="24">
        <f t="shared" si="28"/>
        <v>26.490273999999999</v>
      </c>
      <c r="AI83" s="24">
        <f t="shared" si="28"/>
        <v>0</v>
      </c>
      <c r="AJ83" s="24">
        <f t="shared" si="28"/>
        <v>0</v>
      </c>
      <c r="AK83" s="24">
        <f t="shared" si="28"/>
        <v>0</v>
      </c>
      <c r="AL83" s="24">
        <f t="shared" si="28"/>
        <v>0</v>
      </c>
      <c r="AM83" s="24">
        <f t="shared" si="28"/>
        <v>65.505787999999995</v>
      </c>
      <c r="AN83" s="24">
        <f t="shared" si="28"/>
        <v>108.504412</v>
      </c>
      <c r="AO83" s="25" t="s">
        <v>42</v>
      </c>
    </row>
    <row r="84" spans="1:41" x14ac:dyDescent="0.25">
      <c r="A84" s="20" t="s">
        <v>165</v>
      </c>
      <c r="B84" s="21" t="s">
        <v>166</v>
      </c>
      <c r="C84" s="22" t="s">
        <v>41</v>
      </c>
      <c r="D84" s="22" t="s">
        <v>42</v>
      </c>
      <c r="E84" s="23" t="s">
        <v>42</v>
      </c>
      <c r="F84" s="23" t="s">
        <v>42</v>
      </c>
      <c r="G84" s="23" t="s">
        <v>42</v>
      </c>
      <c r="H84" s="24">
        <f t="shared" ref="H84:AN84" si="29">IFERROR(SUM(H85:H90),"нд")</f>
        <v>4.35473</v>
      </c>
      <c r="I84" s="24">
        <f t="shared" si="29"/>
        <v>4.35473</v>
      </c>
      <c r="J84" s="24">
        <f t="shared" si="29"/>
        <v>0.87810999999999995</v>
      </c>
      <c r="K84" s="24">
        <f t="shared" si="29"/>
        <v>48.479910000000004</v>
      </c>
      <c r="L84" s="24">
        <f t="shared" si="29"/>
        <v>1.9503430000000002</v>
      </c>
      <c r="M84" s="24">
        <f t="shared" si="29"/>
        <v>7.1417029999999997</v>
      </c>
      <c r="N84" s="24">
        <f t="shared" si="29"/>
        <v>37.887560000000001</v>
      </c>
      <c r="O84" s="24">
        <f t="shared" si="29"/>
        <v>1.5003040000000001</v>
      </c>
      <c r="P84" s="24">
        <f t="shared" si="29"/>
        <v>120.72796100000001</v>
      </c>
      <c r="Q84" s="24">
        <f t="shared" si="29"/>
        <v>3.9740489999999995</v>
      </c>
      <c r="R84" s="24">
        <f t="shared" si="29"/>
        <v>17.72636</v>
      </c>
      <c r="S84" s="24">
        <f t="shared" si="29"/>
        <v>94.700902999999997</v>
      </c>
      <c r="T84" s="24">
        <f t="shared" si="29"/>
        <v>4.3266489999999997</v>
      </c>
      <c r="U84" s="24">
        <f t="shared" si="29"/>
        <v>4.2348749999999997</v>
      </c>
      <c r="V84" s="24">
        <f t="shared" si="29"/>
        <v>47.293800000000005</v>
      </c>
      <c r="W84" s="24">
        <f t="shared" si="29"/>
        <v>4.2348749999999997</v>
      </c>
      <c r="X84" s="24">
        <f t="shared" si="29"/>
        <v>47.293800000000005</v>
      </c>
      <c r="Y84" s="24">
        <f t="shared" si="29"/>
        <v>4.2451999999999996</v>
      </c>
      <c r="Z84" s="24">
        <f t="shared" si="29"/>
        <v>119.84985100000002</v>
      </c>
      <c r="AA84" s="24">
        <f t="shared" si="29"/>
        <v>0</v>
      </c>
      <c r="AB84" s="24">
        <f t="shared" si="29"/>
        <v>0</v>
      </c>
      <c r="AC84" s="24">
        <f t="shared" si="29"/>
        <v>0</v>
      </c>
      <c r="AD84" s="24">
        <f t="shared" si="29"/>
        <v>23.709222</v>
      </c>
      <c r="AE84" s="24">
        <f t="shared" si="29"/>
        <v>31.026579000000002</v>
      </c>
      <c r="AF84" s="24">
        <f t="shared" si="29"/>
        <v>45.935394000000002</v>
      </c>
      <c r="AG84" s="24">
        <f t="shared" si="29"/>
        <v>16.267220999999999</v>
      </c>
      <c r="AH84" s="24">
        <f t="shared" si="29"/>
        <v>17.902424</v>
      </c>
      <c r="AI84" s="24">
        <f t="shared" si="29"/>
        <v>0</v>
      </c>
      <c r="AJ84" s="24">
        <f t="shared" si="29"/>
        <v>0</v>
      </c>
      <c r="AK84" s="24">
        <f t="shared" si="29"/>
        <v>0</v>
      </c>
      <c r="AL84" s="24">
        <f t="shared" si="29"/>
        <v>0</v>
      </c>
      <c r="AM84" s="24">
        <f t="shared" si="29"/>
        <v>47.293800000000005</v>
      </c>
      <c r="AN84" s="24">
        <f t="shared" si="29"/>
        <v>87.54704000000001</v>
      </c>
      <c r="AO84" s="25" t="s">
        <v>42</v>
      </c>
    </row>
    <row r="85" spans="1:41" ht="31.5" x14ac:dyDescent="0.25">
      <c r="A85" s="20" t="s">
        <v>165</v>
      </c>
      <c r="B85" s="21" t="s">
        <v>167</v>
      </c>
      <c r="C85" s="22" t="s">
        <v>168</v>
      </c>
      <c r="D85" s="22" t="s">
        <v>77</v>
      </c>
      <c r="E85" s="23">
        <v>2023</v>
      </c>
      <c r="F85" s="23" t="s">
        <v>42</v>
      </c>
      <c r="G85" s="23">
        <v>2023</v>
      </c>
      <c r="H85" s="24">
        <v>0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22.460663</v>
      </c>
      <c r="Q85" s="24">
        <v>1.0063249999999999</v>
      </c>
      <c r="R85" s="24">
        <v>1.718499</v>
      </c>
      <c r="S85" s="24">
        <v>18.471916</v>
      </c>
      <c r="T85" s="24">
        <v>1.2639229999999999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22.460663</v>
      </c>
      <c r="AA85" s="24">
        <v>0</v>
      </c>
      <c r="AB85" s="24">
        <v>0</v>
      </c>
      <c r="AC85" s="24">
        <v>0</v>
      </c>
      <c r="AD85" s="24">
        <v>22.460663</v>
      </c>
      <c r="AE85" s="24">
        <v>0</v>
      </c>
      <c r="AF85" s="24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f t="shared" ref="AM85:AN90" si="30">IFERROR(AC85+AE85+AG85+AI85+AK85,"нд")</f>
        <v>0</v>
      </c>
      <c r="AN85" s="24">
        <f t="shared" si="30"/>
        <v>22.460663</v>
      </c>
      <c r="AO85" s="25" t="s">
        <v>42</v>
      </c>
    </row>
    <row r="86" spans="1:41" ht="31.5" x14ac:dyDescent="0.25">
      <c r="A86" s="20" t="s">
        <v>165</v>
      </c>
      <c r="B86" s="21" t="s">
        <v>169</v>
      </c>
      <c r="C86" s="22" t="s">
        <v>170</v>
      </c>
      <c r="D86" s="22" t="s">
        <v>71</v>
      </c>
      <c r="E86" s="23">
        <v>2021</v>
      </c>
      <c r="F86" s="23">
        <v>2024</v>
      </c>
      <c r="G86" s="23">
        <v>2024</v>
      </c>
      <c r="H86" s="24">
        <v>4.35473</v>
      </c>
      <c r="I86" s="24">
        <v>4.35473</v>
      </c>
      <c r="J86" s="24">
        <v>0.87810999999999995</v>
      </c>
      <c r="K86" s="24">
        <v>31.904689000000001</v>
      </c>
      <c r="L86" s="24">
        <v>0.87810999999999995</v>
      </c>
      <c r="M86" s="24">
        <v>5.5688789999999999</v>
      </c>
      <c r="N86" s="24">
        <v>24.421263</v>
      </c>
      <c r="O86" s="24">
        <v>1.0364370000000001</v>
      </c>
      <c r="P86" s="24">
        <v>34.912452000000002</v>
      </c>
      <c r="Q86" s="24">
        <v>0.87810999999999995</v>
      </c>
      <c r="R86" s="24">
        <v>6.1087350000000002</v>
      </c>
      <c r="S86" s="24">
        <v>26.788696999999999</v>
      </c>
      <c r="T86" s="24">
        <v>1.1369100000000001</v>
      </c>
      <c r="U86" s="24">
        <v>4.2348749999999997</v>
      </c>
      <c r="V86" s="24">
        <v>31.026579000000002</v>
      </c>
      <c r="W86" s="24">
        <v>4.2348749999999997</v>
      </c>
      <c r="X86" s="24">
        <v>31.026579000000002</v>
      </c>
      <c r="Y86" s="24">
        <v>4.2451999999999996</v>
      </c>
      <c r="Z86" s="24">
        <v>34.034342000000002</v>
      </c>
      <c r="AA86" s="24">
        <v>0</v>
      </c>
      <c r="AB86" s="24">
        <v>0</v>
      </c>
      <c r="AC86" s="24">
        <v>0</v>
      </c>
      <c r="AD86" s="24">
        <v>0</v>
      </c>
      <c r="AE86" s="24">
        <v>31.026579000000002</v>
      </c>
      <c r="AF86" s="24">
        <v>34.034342000000002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f t="shared" si="30"/>
        <v>31.026579000000002</v>
      </c>
      <c r="AN86" s="24">
        <f t="shared" si="30"/>
        <v>34.034342000000002</v>
      </c>
      <c r="AO86" s="25" t="s">
        <v>42</v>
      </c>
    </row>
    <row r="87" spans="1:41" ht="31.5" x14ac:dyDescent="0.25">
      <c r="A87" s="20" t="s">
        <v>165</v>
      </c>
      <c r="B87" s="21" t="s">
        <v>171</v>
      </c>
      <c r="C87" s="22" t="s">
        <v>172</v>
      </c>
      <c r="D87" s="22" t="s">
        <v>77</v>
      </c>
      <c r="E87" s="23">
        <v>2025</v>
      </c>
      <c r="F87" s="23">
        <v>2025</v>
      </c>
      <c r="G87" s="23">
        <v>2025</v>
      </c>
      <c r="H87" s="24">
        <v>0</v>
      </c>
      <c r="I87" s="24">
        <v>0</v>
      </c>
      <c r="J87" s="24">
        <v>0</v>
      </c>
      <c r="K87" s="24">
        <v>7.9673420000000004</v>
      </c>
      <c r="L87" s="24">
        <v>0.68447000000000002</v>
      </c>
      <c r="M87" s="24">
        <v>0.78296100000000002</v>
      </c>
      <c r="N87" s="24">
        <v>6.2774609999999997</v>
      </c>
      <c r="O87" s="24">
        <v>0.22245000000000001</v>
      </c>
      <c r="P87" s="24">
        <v>8.4292689999999997</v>
      </c>
      <c r="Q87" s="24">
        <v>0.41431299999999999</v>
      </c>
      <c r="R87" s="24">
        <v>0.86166500000000001</v>
      </c>
      <c r="S87" s="24">
        <v>6.9084789999999998</v>
      </c>
      <c r="T87" s="24">
        <v>0.244812</v>
      </c>
      <c r="U87" s="24">
        <v>0</v>
      </c>
      <c r="V87" s="24">
        <v>7.6593419999999997</v>
      </c>
      <c r="W87" s="24">
        <v>0</v>
      </c>
      <c r="X87" s="24">
        <v>7.6593419999999997</v>
      </c>
      <c r="Y87" s="24">
        <v>0</v>
      </c>
      <c r="Z87" s="24">
        <v>8.4292689999999997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24">
        <v>0</v>
      </c>
      <c r="AG87" s="24">
        <v>7.6593419999999997</v>
      </c>
      <c r="AH87" s="24">
        <v>8.4292689999999997</v>
      </c>
      <c r="AI87" s="24">
        <v>0</v>
      </c>
      <c r="AJ87" s="24">
        <v>0</v>
      </c>
      <c r="AK87" s="24">
        <v>0</v>
      </c>
      <c r="AL87" s="24">
        <v>0</v>
      </c>
      <c r="AM87" s="24">
        <f t="shared" si="30"/>
        <v>7.6593419999999997</v>
      </c>
      <c r="AN87" s="24">
        <f t="shared" si="30"/>
        <v>8.4292689999999997</v>
      </c>
      <c r="AO87" s="25" t="s">
        <v>42</v>
      </c>
    </row>
    <row r="88" spans="1:41" ht="31.5" x14ac:dyDescent="0.25">
      <c r="A88" s="20" t="s">
        <v>165</v>
      </c>
      <c r="B88" s="21" t="s">
        <v>173</v>
      </c>
      <c r="C88" s="22" t="s">
        <v>174</v>
      </c>
      <c r="D88" s="22" t="s">
        <v>77</v>
      </c>
      <c r="E88" s="23">
        <v>2025</v>
      </c>
      <c r="F88" s="23">
        <v>2025</v>
      </c>
      <c r="G88" s="23">
        <v>2025</v>
      </c>
      <c r="H88" s="24">
        <v>0</v>
      </c>
      <c r="I88" s="24">
        <v>0</v>
      </c>
      <c r="J88" s="24">
        <v>0</v>
      </c>
      <c r="K88" s="24">
        <v>8.6078790000000005</v>
      </c>
      <c r="L88" s="24">
        <v>0.38776300000000002</v>
      </c>
      <c r="M88" s="24">
        <v>0.78986299999999998</v>
      </c>
      <c r="N88" s="24">
        <v>7.1888360000000002</v>
      </c>
      <c r="O88" s="24">
        <v>0.24141699999999999</v>
      </c>
      <c r="P88" s="24">
        <v>9.4731550000000002</v>
      </c>
      <c r="Q88" s="24">
        <v>0.42674200000000001</v>
      </c>
      <c r="R88" s="24">
        <v>0.86926099999999995</v>
      </c>
      <c r="S88" s="24">
        <v>7.911467</v>
      </c>
      <c r="T88" s="24">
        <v>0.265685</v>
      </c>
      <c r="U88" s="24">
        <v>0</v>
      </c>
      <c r="V88" s="24">
        <v>8.6078790000000005</v>
      </c>
      <c r="W88" s="24">
        <v>0</v>
      </c>
      <c r="X88" s="24">
        <v>8.6078790000000005</v>
      </c>
      <c r="Y88" s="24">
        <v>0</v>
      </c>
      <c r="Z88" s="24">
        <v>9.4731550000000002</v>
      </c>
      <c r="AA88" s="24">
        <v>0</v>
      </c>
      <c r="AB88" s="24">
        <v>0</v>
      </c>
      <c r="AC88" s="24">
        <v>0</v>
      </c>
      <c r="AD88" s="24">
        <v>0</v>
      </c>
      <c r="AE88" s="24">
        <v>0</v>
      </c>
      <c r="AF88" s="24">
        <v>0</v>
      </c>
      <c r="AG88" s="24">
        <v>8.6078790000000005</v>
      </c>
      <c r="AH88" s="24">
        <v>9.4731550000000002</v>
      </c>
      <c r="AI88" s="24">
        <v>0</v>
      </c>
      <c r="AJ88" s="24">
        <v>0</v>
      </c>
      <c r="AK88" s="24">
        <v>0</v>
      </c>
      <c r="AL88" s="24">
        <v>0</v>
      </c>
      <c r="AM88" s="24">
        <f t="shared" si="30"/>
        <v>8.6078790000000005</v>
      </c>
      <c r="AN88" s="24">
        <f t="shared" si="30"/>
        <v>9.4731550000000002</v>
      </c>
      <c r="AO88" s="25" t="s">
        <v>42</v>
      </c>
    </row>
    <row r="89" spans="1:41" ht="31.5" x14ac:dyDescent="0.25">
      <c r="A89" s="20" t="s">
        <v>165</v>
      </c>
      <c r="B89" s="21" t="s">
        <v>175</v>
      </c>
      <c r="C89" s="22" t="s">
        <v>176</v>
      </c>
      <c r="D89" s="22" t="s">
        <v>77</v>
      </c>
      <c r="E89" s="23">
        <v>2023</v>
      </c>
      <c r="F89" s="23" t="s">
        <v>42</v>
      </c>
      <c r="G89" s="23">
        <v>2028</v>
      </c>
      <c r="H89" s="24">
        <v>0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33.128304</v>
      </c>
      <c r="Q89" s="24">
        <v>0.82549300000000003</v>
      </c>
      <c r="R89" s="24">
        <v>2.0385450000000001</v>
      </c>
      <c r="S89" s="24">
        <v>29.142216999999999</v>
      </c>
      <c r="T89" s="24">
        <v>1.1220490000000001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33.128304</v>
      </c>
      <c r="AA89" s="24">
        <v>0</v>
      </c>
      <c r="AB89" s="24">
        <v>0</v>
      </c>
      <c r="AC89" s="24">
        <v>0</v>
      </c>
      <c r="AD89" s="24">
        <v>0.82549300000000003</v>
      </c>
      <c r="AE89" s="24">
        <v>0</v>
      </c>
      <c r="AF89" s="24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f t="shared" si="30"/>
        <v>0</v>
      </c>
      <c r="AN89" s="24">
        <f t="shared" si="30"/>
        <v>0.82549300000000003</v>
      </c>
      <c r="AO89" s="25" t="s">
        <v>42</v>
      </c>
    </row>
    <row r="90" spans="1:41" ht="31.5" x14ac:dyDescent="0.25">
      <c r="A90" s="20" t="s">
        <v>165</v>
      </c>
      <c r="B90" s="21" t="s">
        <v>177</v>
      </c>
      <c r="C90" s="22" t="s">
        <v>178</v>
      </c>
      <c r="D90" s="22" t="s">
        <v>77</v>
      </c>
      <c r="E90" s="23">
        <v>2023</v>
      </c>
      <c r="F90" s="23" t="s">
        <v>42</v>
      </c>
      <c r="G90" s="23">
        <v>2024</v>
      </c>
      <c r="H90" s="24">
        <v>0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12.324118</v>
      </c>
      <c r="Q90" s="24">
        <v>0.423066</v>
      </c>
      <c r="R90" s="24">
        <v>6.1296549999999996</v>
      </c>
      <c r="S90" s="24">
        <v>5.4781269999999997</v>
      </c>
      <c r="T90" s="24">
        <v>0.29326999999999998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12.324118</v>
      </c>
      <c r="AA90" s="24">
        <v>0</v>
      </c>
      <c r="AB90" s="24">
        <v>0</v>
      </c>
      <c r="AC90" s="24">
        <v>0</v>
      </c>
      <c r="AD90" s="24">
        <v>0.423066</v>
      </c>
      <c r="AE90" s="24">
        <v>0</v>
      </c>
      <c r="AF90" s="24">
        <v>11.901052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f t="shared" si="30"/>
        <v>0</v>
      </c>
      <c r="AN90" s="24">
        <f t="shared" si="30"/>
        <v>12.324118</v>
      </c>
      <c r="AO90" s="25" t="s">
        <v>42</v>
      </c>
    </row>
    <row r="91" spans="1:41" ht="31.5" x14ac:dyDescent="0.25">
      <c r="A91" s="20" t="s">
        <v>179</v>
      </c>
      <c r="B91" s="21" t="s">
        <v>180</v>
      </c>
      <c r="C91" s="22" t="s">
        <v>41</v>
      </c>
      <c r="D91" s="22" t="s">
        <v>42</v>
      </c>
      <c r="E91" s="23" t="s">
        <v>42</v>
      </c>
      <c r="F91" s="23" t="s">
        <v>42</v>
      </c>
      <c r="G91" s="23" t="s">
        <v>42</v>
      </c>
      <c r="H91" s="24">
        <f t="shared" ref="H91:AN91" si="31">IFERROR(SUM(H92:H103),"нд")</f>
        <v>0</v>
      </c>
      <c r="I91" s="24">
        <f t="shared" si="31"/>
        <v>0</v>
      </c>
      <c r="J91" s="24">
        <f t="shared" si="31"/>
        <v>0</v>
      </c>
      <c r="K91" s="24">
        <f t="shared" si="31"/>
        <v>18.211987999999998</v>
      </c>
      <c r="L91" s="24">
        <f t="shared" si="31"/>
        <v>0.74153600000000008</v>
      </c>
      <c r="M91" s="24">
        <f t="shared" si="31"/>
        <v>3.2484879999999996</v>
      </c>
      <c r="N91" s="24">
        <f t="shared" si="31"/>
        <v>12.367309000000001</v>
      </c>
      <c r="O91" s="24">
        <f t="shared" si="31"/>
        <v>1.8546549999999999</v>
      </c>
      <c r="P91" s="24">
        <f t="shared" si="31"/>
        <v>52.455572000000004</v>
      </c>
      <c r="Q91" s="24">
        <f t="shared" si="31"/>
        <v>1.2500550000000001</v>
      </c>
      <c r="R91" s="24">
        <f t="shared" si="31"/>
        <v>4.4555099999999994</v>
      </c>
      <c r="S91" s="24">
        <f t="shared" si="31"/>
        <v>43.099676000000002</v>
      </c>
      <c r="T91" s="24">
        <f t="shared" si="31"/>
        <v>3.6503310000000004</v>
      </c>
      <c r="U91" s="24">
        <f t="shared" si="31"/>
        <v>0</v>
      </c>
      <c r="V91" s="24">
        <f t="shared" si="31"/>
        <v>18.211987999999998</v>
      </c>
      <c r="W91" s="24">
        <f t="shared" si="31"/>
        <v>0</v>
      </c>
      <c r="X91" s="24">
        <f t="shared" si="31"/>
        <v>18.211987999999998</v>
      </c>
      <c r="Y91" s="24">
        <f t="shared" si="31"/>
        <v>0</v>
      </c>
      <c r="Z91" s="24">
        <f t="shared" si="31"/>
        <v>52.455572000000004</v>
      </c>
      <c r="AA91" s="24">
        <f t="shared" si="31"/>
        <v>0</v>
      </c>
      <c r="AB91" s="24">
        <f t="shared" si="31"/>
        <v>0</v>
      </c>
      <c r="AC91" s="24">
        <f t="shared" si="31"/>
        <v>3.0652430000000002</v>
      </c>
      <c r="AD91" s="24">
        <f t="shared" si="31"/>
        <v>4.3143469999999997</v>
      </c>
      <c r="AE91" s="24">
        <f t="shared" si="31"/>
        <v>7.3433070000000003</v>
      </c>
      <c r="AF91" s="24">
        <f t="shared" si="31"/>
        <v>8.0551750000000002</v>
      </c>
      <c r="AG91" s="24">
        <f t="shared" si="31"/>
        <v>7.8034379999999999</v>
      </c>
      <c r="AH91" s="24">
        <f t="shared" si="31"/>
        <v>8.5878499999999995</v>
      </c>
      <c r="AI91" s="24">
        <f t="shared" si="31"/>
        <v>0</v>
      </c>
      <c r="AJ91" s="24">
        <f t="shared" si="31"/>
        <v>0</v>
      </c>
      <c r="AK91" s="24">
        <f t="shared" si="31"/>
        <v>0</v>
      </c>
      <c r="AL91" s="24">
        <f t="shared" si="31"/>
        <v>0</v>
      </c>
      <c r="AM91" s="24">
        <f t="shared" si="31"/>
        <v>18.211987999999998</v>
      </c>
      <c r="AN91" s="24">
        <f t="shared" si="31"/>
        <v>20.957371999999999</v>
      </c>
      <c r="AO91" s="25" t="s">
        <v>42</v>
      </c>
    </row>
    <row r="92" spans="1:41" ht="31.5" x14ac:dyDescent="0.25">
      <c r="A92" s="20" t="s">
        <v>179</v>
      </c>
      <c r="B92" s="21" t="s">
        <v>181</v>
      </c>
      <c r="C92" s="22" t="s">
        <v>182</v>
      </c>
      <c r="D92" s="22" t="s">
        <v>77</v>
      </c>
      <c r="E92" s="23">
        <v>2024</v>
      </c>
      <c r="F92" s="23">
        <v>2024</v>
      </c>
      <c r="G92" s="23">
        <v>2024</v>
      </c>
      <c r="H92" s="24">
        <v>0</v>
      </c>
      <c r="I92" s="24">
        <v>0</v>
      </c>
      <c r="J92" s="24">
        <v>0</v>
      </c>
      <c r="K92" s="24">
        <v>1.7114990000000001</v>
      </c>
      <c r="L92" s="24">
        <v>2.4805000000000001E-2</v>
      </c>
      <c r="M92" s="24">
        <v>0.30794500000000002</v>
      </c>
      <c r="N92" s="24">
        <v>1.236888</v>
      </c>
      <c r="O92" s="24">
        <v>0.14186099999999999</v>
      </c>
      <c r="P92" s="24">
        <v>1.8774139999999999</v>
      </c>
      <c r="Q92" s="24">
        <v>2.7209000000000001E-2</v>
      </c>
      <c r="R92" s="24">
        <v>0.33779799999999999</v>
      </c>
      <c r="S92" s="24">
        <v>1.3567940000000001</v>
      </c>
      <c r="T92" s="24">
        <v>0.155613</v>
      </c>
      <c r="U92" s="24">
        <v>0</v>
      </c>
      <c r="V92" s="24">
        <v>1.7114990000000001</v>
      </c>
      <c r="W92" s="24">
        <v>0</v>
      </c>
      <c r="X92" s="24">
        <v>1.7114990000000001</v>
      </c>
      <c r="Y92" s="24">
        <v>0</v>
      </c>
      <c r="Z92" s="24">
        <v>1.8774139999999999</v>
      </c>
      <c r="AA92" s="24">
        <v>0</v>
      </c>
      <c r="AB92" s="24">
        <v>0</v>
      </c>
      <c r="AC92" s="24">
        <v>0</v>
      </c>
      <c r="AD92" s="24">
        <v>0</v>
      </c>
      <c r="AE92" s="24">
        <v>1.7114990000000001</v>
      </c>
      <c r="AF92" s="24">
        <v>1.8774139999999999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f t="shared" ref="AM92:AN103" si="32">IFERROR(AC92+AE92+AG92+AI92+AK92,"нд")</f>
        <v>1.7114990000000001</v>
      </c>
      <c r="AN92" s="24">
        <f t="shared" si="32"/>
        <v>1.8774139999999999</v>
      </c>
      <c r="AO92" s="25" t="s">
        <v>42</v>
      </c>
    </row>
    <row r="93" spans="1:41" ht="31.5" x14ac:dyDescent="0.25">
      <c r="A93" s="20" t="s">
        <v>179</v>
      </c>
      <c r="B93" s="21" t="s">
        <v>183</v>
      </c>
      <c r="C93" s="22" t="s">
        <v>184</v>
      </c>
      <c r="D93" s="22" t="s">
        <v>77</v>
      </c>
      <c r="E93" s="23">
        <v>2024</v>
      </c>
      <c r="F93" s="23">
        <v>2024</v>
      </c>
      <c r="G93" s="23">
        <v>2024</v>
      </c>
      <c r="H93" s="24">
        <v>0</v>
      </c>
      <c r="I93" s="24">
        <v>0</v>
      </c>
      <c r="J93" s="24">
        <v>0</v>
      </c>
      <c r="K93" s="24">
        <v>1.5655289999999999</v>
      </c>
      <c r="L93" s="24">
        <v>2.4805000000000001E-2</v>
      </c>
      <c r="M93" s="24">
        <v>0.34069300000000002</v>
      </c>
      <c r="N93" s="24">
        <v>1.0716270000000001</v>
      </c>
      <c r="O93" s="24">
        <v>0.12840399999999999</v>
      </c>
      <c r="P93" s="24">
        <v>1.717292</v>
      </c>
      <c r="Q93" s="24">
        <v>2.7209000000000001E-2</v>
      </c>
      <c r="R93" s="24">
        <v>0.37372</v>
      </c>
      <c r="S93" s="24">
        <v>1.1755119999999999</v>
      </c>
      <c r="T93" s="24">
        <v>0.140851</v>
      </c>
      <c r="U93" s="24">
        <v>0</v>
      </c>
      <c r="V93" s="24">
        <v>1.5655289999999999</v>
      </c>
      <c r="W93" s="24">
        <v>0</v>
      </c>
      <c r="X93" s="24">
        <v>1.5655289999999999</v>
      </c>
      <c r="Y93" s="24">
        <v>0</v>
      </c>
      <c r="Z93" s="24">
        <v>1.717292</v>
      </c>
      <c r="AA93" s="24">
        <v>0</v>
      </c>
      <c r="AB93" s="24">
        <v>0</v>
      </c>
      <c r="AC93" s="24">
        <v>0</v>
      </c>
      <c r="AD93" s="24">
        <v>0</v>
      </c>
      <c r="AE93" s="24">
        <v>1.5655289999999999</v>
      </c>
      <c r="AF93" s="24">
        <v>1.717292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f t="shared" si="32"/>
        <v>1.5655289999999999</v>
      </c>
      <c r="AN93" s="24">
        <f t="shared" si="32"/>
        <v>1.717292</v>
      </c>
      <c r="AO93" s="25" t="s">
        <v>42</v>
      </c>
    </row>
    <row r="94" spans="1:41" ht="31.5" x14ac:dyDescent="0.25">
      <c r="A94" s="20" t="s">
        <v>179</v>
      </c>
      <c r="B94" s="21" t="s">
        <v>185</v>
      </c>
      <c r="C94" s="22" t="s">
        <v>186</v>
      </c>
      <c r="D94" s="22" t="s">
        <v>77</v>
      </c>
      <c r="E94" s="23">
        <v>2024</v>
      </c>
      <c r="F94" s="23">
        <v>2024</v>
      </c>
      <c r="G94" s="23">
        <v>2024</v>
      </c>
      <c r="H94" s="24">
        <v>0</v>
      </c>
      <c r="I94" s="24">
        <v>0</v>
      </c>
      <c r="J94" s="24">
        <v>0</v>
      </c>
      <c r="K94" s="24">
        <v>2.0665909999999998</v>
      </c>
      <c r="L94" s="24">
        <v>2.4805000000000001E-2</v>
      </c>
      <c r="M94" s="24">
        <v>0.39327200000000001</v>
      </c>
      <c r="N94" s="24">
        <v>1.4676990000000001</v>
      </c>
      <c r="O94" s="24">
        <v>0.180815</v>
      </c>
      <c r="P94" s="24">
        <v>2.2669290000000002</v>
      </c>
      <c r="Q94" s="24">
        <v>2.7209000000000001E-2</v>
      </c>
      <c r="R94" s="24">
        <v>0.43139699999999997</v>
      </c>
      <c r="S94" s="24">
        <v>1.60998</v>
      </c>
      <c r="T94" s="24">
        <v>0.19834299999999999</v>
      </c>
      <c r="U94" s="24">
        <v>0</v>
      </c>
      <c r="V94" s="24">
        <v>2.0665909999999998</v>
      </c>
      <c r="W94" s="24">
        <v>0</v>
      </c>
      <c r="X94" s="24">
        <v>2.0665909999999998</v>
      </c>
      <c r="Y94" s="24">
        <v>0</v>
      </c>
      <c r="Z94" s="24">
        <v>2.2669290000000002</v>
      </c>
      <c r="AA94" s="24">
        <v>0</v>
      </c>
      <c r="AB94" s="24">
        <v>0</v>
      </c>
      <c r="AC94" s="24">
        <v>0</v>
      </c>
      <c r="AD94" s="24">
        <v>0</v>
      </c>
      <c r="AE94" s="24">
        <v>2.0665909999999998</v>
      </c>
      <c r="AF94" s="24">
        <v>2.2669290000000002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f t="shared" si="32"/>
        <v>2.0665909999999998</v>
      </c>
      <c r="AN94" s="24">
        <f t="shared" si="32"/>
        <v>2.2669290000000002</v>
      </c>
      <c r="AO94" s="25" t="s">
        <v>42</v>
      </c>
    </row>
    <row r="95" spans="1:41" ht="31.5" x14ac:dyDescent="0.25">
      <c r="A95" s="20" t="s">
        <v>179</v>
      </c>
      <c r="B95" s="21" t="s">
        <v>187</v>
      </c>
      <c r="C95" s="22" t="s">
        <v>188</v>
      </c>
      <c r="D95" s="22" t="s">
        <v>77</v>
      </c>
      <c r="E95" s="23">
        <v>2024</v>
      </c>
      <c r="F95" s="23">
        <v>2024</v>
      </c>
      <c r="G95" s="23">
        <v>2024</v>
      </c>
      <c r="H95" s="24">
        <v>0</v>
      </c>
      <c r="I95" s="24">
        <v>0</v>
      </c>
      <c r="J95" s="24">
        <v>0</v>
      </c>
      <c r="K95" s="24">
        <v>1.9996879999999999</v>
      </c>
      <c r="L95" s="24">
        <v>2.4805000000000001E-2</v>
      </c>
      <c r="M95" s="24">
        <v>0.43748700000000001</v>
      </c>
      <c r="N95" s="24">
        <v>1.368681</v>
      </c>
      <c r="O95" s="24">
        <v>0.168715</v>
      </c>
      <c r="P95" s="24">
        <v>2.19354</v>
      </c>
      <c r="Q95" s="24">
        <v>2.7209000000000001E-2</v>
      </c>
      <c r="R95" s="24">
        <v>0.47989799999999999</v>
      </c>
      <c r="S95" s="24">
        <v>1.501363</v>
      </c>
      <c r="T95" s="24">
        <v>0.18507000000000001</v>
      </c>
      <c r="U95" s="24">
        <v>0</v>
      </c>
      <c r="V95" s="24">
        <v>1.9996879999999999</v>
      </c>
      <c r="W95" s="24">
        <v>0</v>
      </c>
      <c r="X95" s="24">
        <v>1.9996879999999999</v>
      </c>
      <c r="Y95" s="24">
        <v>0</v>
      </c>
      <c r="Z95" s="24">
        <v>2.19354</v>
      </c>
      <c r="AA95" s="24">
        <v>0</v>
      </c>
      <c r="AB95" s="24">
        <v>0</v>
      </c>
      <c r="AC95" s="24">
        <v>0</v>
      </c>
      <c r="AD95" s="24">
        <v>0</v>
      </c>
      <c r="AE95" s="24">
        <v>1.9996879999999999</v>
      </c>
      <c r="AF95" s="24">
        <v>2.19354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f t="shared" si="32"/>
        <v>1.9996879999999999</v>
      </c>
      <c r="AN95" s="24">
        <f t="shared" si="32"/>
        <v>2.19354</v>
      </c>
      <c r="AO95" s="25" t="s">
        <v>42</v>
      </c>
    </row>
    <row r="96" spans="1:41" x14ac:dyDescent="0.25">
      <c r="A96" s="20" t="s">
        <v>179</v>
      </c>
      <c r="B96" s="21" t="s">
        <v>189</v>
      </c>
      <c r="C96" s="22" t="s">
        <v>190</v>
      </c>
      <c r="D96" s="22" t="s">
        <v>82</v>
      </c>
      <c r="E96" s="23" t="s">
        <v>42</v>
      </c>
      <c r="F96" s="23">
        <v>2023</v>
      </c>
      <c r="G96" s="23" t="s">
        <v>42</v>
      </c>
      <c r="H96" s="24">
        <v>0</v>
      </c>
      <c r="I96" s="24">
        <v>0</v>
      </c>
      <c r="J96" s="24">
        <v>0</v>
      </c>
      <c r="K96" s="24">
        <v>0.71573500000000001</v>
      </c>
      <c r="L96" s="24">
        <v>2.3220999999999999E-2</v>
      </c>
      <c r="M96" s="24">
        <v>0.155306</v>
      </c>
      <c r="N96" s="24">
        <v>0.42050900000000002</v>
      </c>
      <c r="O96" s="24">
        <v>0.116699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0.71573500000000001</v>
      </c>
      <c r="W96" s="24">
        <v>0</v>
      </c>
      <c r="X96" s="24">
        <v>0.71573500000000001</v>
      </c>
      <c r="Y96" s="24">
        <v>0</v>
      </c>
      <c r="Z96" s="24">
        <v>0</v>
      </c>
      <c r="AA96" s="24">
        <v>0</v>
      </c>
      <c r="AB96" s="24">
        <v>0</v>
      </c>
      <c r="AC96" s="24">
        <v>0.71573500000000001</v>
      </c>
      <c r="AD96" s="24">
        <v>0</v>
      </c>
      <c r="AE96" s="24">
        <v>0</v>
      </c>
      <c r="AF96" s="24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f t="shared" si="32"/>
        <v>0.71573500000000001</v>
      </c>
      <c r="AN96" s="24">
        <f t="shared" si="32"/>
        <v>0</v>
      </c>
      <c r="AO96" s="25" t="s">
        <v>42</v>
      </c>
    </row>
    <row r="97" spans="1:41" x14ac:dyDescent="0.25">
      <c r="A97" s="20" t="s">
        <v>179</v>
      </c>
      <c r="B97" s="21" t="s">
        <v>191</v>
      </c>
      <c r="C97" s="22" t="s">
        <v>192</v>
      </c>
      <c r="D97" s="22" t="s">
        <v>82</v>
      </c>
      <c r="E97" s="23" t="s">
        <v>42</v>
      </c>
      <c r="F97" s="23">
        <v>2023</v>
      </c>
      <c r="G97" s="23" t="s">
        <v>42</v>
      </c>
      <c r="H97" s="24">
        <v>0</v>
      </c>
      <c r="I97" s="24">
        <v>0</v>
      </c>
      <c r="J97" s="24">
        <v>0</v>
      </c>
      <c r="K97" s="24">
        <v>0.71573500000000001</v>
      </c>
      <c r="L97" s="24">
        <v>2.3220999999999999E-2</v>
      </c>
      <c r="M97" s="24">
        <v>0.155306</v>
      </c>
      <c r="N97" s="24">
        <v>0.42050900000000002</v>
      </c>
      <c r="O97" s="24">
        <v>0.116699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0.71573500000000001</v>
      </c>
      <c r="W97" s="24">
        <v>0</v>
      </c>
      <c r="X97" s="24">
        <v>0.71573500000000001</v>
      </c>
      <c r="Y97" s="24">
        <v>0</v>
      </c>
      <c r="Z97" s="24">
        <v>0</v>
      </c>
      <c r="AA97" s="24">
        <v>0</v>
      </c>
      <c r="AB97" s="24">
        <v>0</v>
      </c>
      <c r="AC97" s="24">
        <v>0.71573500000000001</v>
      </c>
      <c r="AD97" s="24">
        <v>0</v>
      </c>
      <c r="AE97" s="2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f t="shared" si="32"/>
        <v>0.71573500000000001</v>
      </c>
      <c r="AN97" s="24">
        <f t="shared" si="32"/>
        <v>0</v>
      </c>
      <c r="AO97" s="25" t="s">
        <v>42</v>
      </c>
    </row>
    <row r="98" spans="1:41" x14ac:dyDescent="0.25">
      <c r="A98" s="20" t="s">
        <v>179</v>
      </c>
      <c r="B98" s="21" t="s">
        <v>193</v>
      </c>
      <c r="C98" s="22" t="s">
        <v>194</v>
      </c>
      <c r="D98" s="22" t="s">
        <v>82</v>
      </c>
      <c r="E98" s="23" t="s">
        <v>42</v>
      </c>
      <c r="F98" s="23">
        <v>2023</v>
      </c>
      <c r="G98" s="23" t="s">
        <v>42</v>
      </c>
      <c r="H98" s="24">
        <v>0</v>
      </c>
      <c r="I98" s="24">
        <v>0</v>
      </c>
      <c r="J98" s="24">
        <v>0</v>
      </c>
      <c r="K98" s="24">
        <v>0.59673699999999996</v>
      </c>
      <c r="L98" s="24">
        <v>2.2544999999999999E-2</v>
      </c>
      <c r="M98" s="24">
        <v>9.9601999999999996E-2</v>
      </c>
      <c r="N98" s="24">
        <v>0.39258900000000002</v>
      </c>
      <c r="O98" s="24">
        <v>8.2001000000000004E-2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0.59673699999999996</v>
      </c>
      <c r="W98" s="24">
        <v>0</v>
      </c>
      <c r="X98" s="24">
        <v>0.59673699999999996</v>
      </c>
      <c r="Y98" s="24">
        <v>0</v>
      </c>
      <c r="Z98" s="24">
        <v>0</v>
      </c>
      <c r="AA98" s="24">
        <v>0</v>
      </c>
      <c r="AB98" s="24">
        <v>0</v>
      </c>
      <c r="AC98" s="24">
        <v>0.59673699999999996</v>
      </c>
      <c r="AD98" s="24">
        <v>0</v>
      </c>
      <c r="AE98" s="24">
        <v>0</v>
      </c>
      <c r="AF98" s="24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f t="shared" si="32"/>
        <v>0.59673699999999996</v>
      </c>
      <c r="AN98" s="24">
        <f t="shared" si="32"/>
        <v>0</v>
      </c>
      <c r="AO98" s="25" t="s">
        <v>42</v>
      </c>
    </row>
    <row r="99" spans="1:41" x14ac:dyDescent="0.25">
      <c r="A99" s="20" t="s">
        <v>179</v>
      </c>
      <c r="B99" s="21" t="s">
        <v>195</v>
      </c>
      <c r="C99" s="22" t="s">
        <v>196</v>
      </c>
      <c r="D99" s="22" t="s">
        <v>82</v>
      </c>
      <c r="E99" s="23">
        <v>2025</v>
      </c>
      <c r="F99" s="23">
        <v>2025</v>
      </c>
      <c r="G99" s="23">
        <v>2025</v>
      </c>
      <c r="H99" s="24">
        <v>0</v>
      </c>
      <c r="I99" s="24">
        <v>0</v>
      </c>
      <c r="J99" s="24">
        <v>0</v>
      </c>
      <c r="K99" s="24">
        <v>7.8034379999999999</v>
      </c>
      <c r="L99" s="24">
        <v>0.45247100000000001</v>
      </c>
      <c r="M99" s="24">
        <v>1.072821</v>
      </c>
      <c r="N99" s="24">
        <v>5.4009720000000003</v>
      </c>
      <c r="O99" s="24">
        <v>0.87717400000000001</v>
      </c>
      <c r="P99" s="24">
        <v>8.5878499999999995</v>
      </c>
      <c r="Q99" s="24">
        <v>0.49795400000000001</v>
      </c>
      <c r="R99" s="24">
        <v>1.1806620000000001</v>
      </c>
      <c r="S99" s="24">
        <v>5.9438849999999999</v>
      </c>
      <c r="T99" s="24">
        <v>0.96534900000000001</v>
      </c>
      <c r="U99" s="24">
        <v>0</v>
      </c>
      <c r="V99" s="24">
        <v>7.8034379999999999</v>
      </c>
      <c r="W99" s="24">
        <v>0</v>
      </c>
      <c r="X99" s="24">
        <v>7.8034379999999999</v>
      </c>
      <c r="Y99" s="24">
        <v>0</v>
      </c>
      <c r="Z99" s="24">
        <v>8.5878499999999995</v>
      </c>
      <c r="AA99" s="24">
        <v>0</v>
      </c>
      <c r="AB99" s="24">
        <v>0</v>
      </c>
      <c r="AC99" s="24">
        <v>0</v>
      </c>
      <c r="AD99" s="24">
        <v>0</v>
      </c>
      <c r="AE99" s="24">
        <v>0</v>
      </c>
      <c r="AF99" s="24">
        <v>0</v>
      </c>
      <c r="AG99" s="24">
        <v>7.8034379999999999</v>
      </c>
      <c r="AH99" s="24">
        <v>8.5878499999999995</v>
      </c>
      <c r="AI99" s="24">
        <v>0</v>
      </c>
      <c r="AJ99" s="24">
        <v>0</v>
      </c>
      <c r="AK99" s="24">
        <v>0</v>
      </c>
      <c r="AL99" s="24">
        <v>0</v>
      </c>
      <c r="AM99" s="24">
        <f t="shared" si="32"/>
        <v>7.8034379999999999</v>
      </c>
      <c r="AN99" s="24">
        <f t="shared" si="32"/>
        <v>8.5878499999999995</v>
      </c>
      <c r="AO99" s="25" t="s">
        <v>42</v>
      </c>
    </row>
    <row r="100" spans="1:41" ht="31.5" x14ac:dyDescent="0.25">
      <c r="A100" s="20" t="s">
        <v>179</v>
      </c>
      <c r="B100" s="21" t="s">
        <v>197</v>
      </c>
      <c r="C100" s="22" t="s">
        <v>198</v>
      </c>
      <c r="D100" s="22" t="s">
        <v>82</v>
      </c>
      <c r="E100" s="23">
        <v>2023</v>
      </c>
      <c r="F100" s="23">
        <v>2023</v>
      </c>
      <c r="G100" s="23">
        <v>2023</v>
      </c>
      <c r="H100" s="24">
        <v>0</v>
      </c>
      <c r="I100" s="24">
        <v>0</v>
      </c>
      <c r="J100" s="24">
        <v>0</v>
      </c>
      <c r="K100" s="24">
        <v>1.0370360000000001</v>
      </c>
      <c r="L100" s="24">
        <v>0.12085799999999999</v>
      </c>
      <c r="M100" s="24">
        <v>0.28605599999999998</v>
      </c>
      <c r="N100" s="24">
        <v>0.587835</v>
      </c>
      <c r="O100" s="24">
        <v>4.2286999999999998E-2</v>
      </c>
      <c r="P100" s="24">
        <v>1.1290450000000001</v>
      </c>
      <c r="Q100" s="24">
        <v>0.131581</v>
      </c>
      <c r="R100" s="24">
        <v>0.31143599999999999</v>
      </c>
      <c r="S100" s="24">
        <v>0.63998999999999995</v>
      </c>
      <c r="T100" s="24">
        <v>4.6038000000000003E-2</v>
      </c>
      <c r="U100" s="24">
        <v>0</v>
      </c>
      <c r="V100" s="24">
        <v>1.0370360000000001</v>
      </c>
      <c r="W100" s="24">
        <v>0</v>
      </c>
      <c r="X100" s="24">
        <v>1.0370360000000001</v>
      </c>
      <c r="Y100" s="24">
        <v>0</v>
      </c>
      <c r="Z100" s="24">
        <v>1.1290450000000001</v>
      </c>
      <c r="AA100" s="24">
        <v>0</v>
      </c>
      <c r="AB100" s="24">
        <v>0</v>
      </c>
      <c r="AC100" s="24">
        <v>1.0370360000000001</v>
      </c>
      <c r="AD100" s="24">
        <v>1.1290450000000001</v>
      </c>
      <c r="AE100" s="24">
        <v>0</v>
      </c>
      <c r="AF100" s="24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f t="shared" si="32"/>
        <v>1.0370360000000001</v>
      </c>
      <c r="AN100" s="24">
        <f t="shared" si="32"/>
        <v>1.1290450000000001</v>
      </c>
      <c r="AO100" s="25" t="s">
        <v>42</v>
      </c>
    </row>
    <row r="101" spans="1:41" ht="31.5" x14ac:dyDescent="0.25">
      <c r="A101" s="20" t="s">
        <v>179</v>
      </c>
      <c r="B101" s="21" t="s">
        <v>199</v>
      </c>
      <c r="C101" s="22" t="s">
        <v>200</v>
      </c>
      <c r="D101" s="22" t="s">
        <v>82</v>
      </c>
      <c r="E101" s="23">
        <v>2023</v>
      </c>
      <c r="F101" s="23" t="s">
        <v>42</v>
      </c>
      <c r="G101" s="23">
        <v>2028</v>
      </c>
      <c r="H101" s="24">
        <v>0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31.961576000000001</v>
      </c>
      <c r="Q101" s="24">
        <v>0.46337600000000001</v>
      </c>
      <c r="R101" s="24">
        <v>1.2319709999999999</v>
      </c>
      <c r="S101" s="24">
        <v>28.410038</v>
      </c>
      <c r="T101" s="24">
        <v>1.8561909999999999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31.961576000000001</v>
      </c>
      <c r="AA101" s="24">
        <v>0</v>
      </c>
      <c r="AB101" s="24">
        <v>0</v>
      </c>
      <c r="AC101" s="24">
        <v>0</v>
      </c>
      <c r="AD101" s="24">
        <v>0.46337600000000001</v>
      </c>
      <c r="AE101" s="24">
        <v>0</v>
      </c>
      <c r="AF101" s="24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f t="shared" si="32"/>
        <v>0</v>
      </c>
      <c r="AN101" s="24">
        <f t="shared" si="32"/>
        <v>0.46337600000000001</v>
      </c>
      <c r="AO101" s="25" t="s">
        <v>42</v>
      </c>
    </row>
    <row r="102" spans="1:41" ht="31.5" x14ac:dyDescent="0.25">
      <c r="A102" s="20" t="s">
        <v>179</v>
      </c>
      <c r="B102" s="21" t="s">
        <v>201</v>
      </c>
      <c r="C102" s="22" t="s">
        <v>202</v>
      </c>
      <c r="D102" s="22" t="s">
        <v>82</v>
      </c>
      <c r="E102" s="23">
        <v>2023</v>
      </c>
      <c r="F102" s="23" t="s">
        <v>42</v>
      </c>
      <c r="G102" s="23">
        <v>2023</v>
      </c>
      <c r="H102" s="24">
        <v>0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1.3609629999999999</v>
      </c>
      <c r="Q102" s="24">
        <v>2.4153999999999998E-2</v>
      </c>
      <c r="R102" s="24">
        <v>5.4314000000000001E-2</v>
      </c>
      <c r="S102" s="24">
        <v>1.2310570000000001</v>
      </c>
      <c r="T102" s="24">
        <v>5.1437999999999998E-2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1.3609629999999999</v>
      </c>
      <c r="AA102" s="24">
        <v>0</v>
      </c>
      <c r="AB102" s="24">
        <v>0</v>
      </c>
      <c r="AC102" s="24">
        <v>0</v>
      </c>
      <c r="AD102" s="24">
        <v>1.3609629999999999</v>
      </c>
      <c r="AE102" s="24">
        <v>0</v>
      </c>
      <c r="AF102" s="24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f t="shared" si="32"/>
        <v>0</v>
      </c>
      <c r="AN102" s="24">
        <f t="shared" si="32"/>
        <v>1.3609629999999999</v>
      </c>
      <c r="AO102" s="25" t="s">
        <v>42</v>
      </c>
    </row>
    <row r="103" spans="1:41" ht="31.5" x14ac:dyDescent="0.25">
      <c r="A103" s="20" t="s">
        <v>179</v>
      </c>
      <c r="B103" s="21" t="s">
        <v>203</v>
      </c>
      <c r="C103" s="22" t="s">
        <v>204</v>
      </c>
      <c r="D103" s="22" t="s">
        <v>82</v>
      </c>
      <c r="E103" s="23">
        <v>2023</v>
      </c>
      <c r="F103" s="23" t="s">
        <v>42</v>
      </c>
      <c r="G103" s="23">
        <v>2023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1.3609629999999999</v>
      </c>
      <c r="Q103" s="24">
        <v>2.4153999999999998E-2</v>
      </c>
      <c r="R103" s="24">
        <v>5.4314000000000001E-2</v>
      </c>
      <c r="S103" s="24">
        <v>1.2310570000000001</v>
      </c>
      <c r="T103" s="24">
        <v>5.1437999999999998E-2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1.3609629999999999</v>
      </c>
      <c r="AA103" s="24">
        <v>0</v>
      </c>
      <c r="AB103" s="24">
        <v>0</v>
      </c>
      <c r="AC103" s="24">
        <v>0</v>
      </c>
      <c r="AD103" s="24">
        <v>1.3609629999999999</v>
      </c>
      <c r="AE103" s="24">
        <v>0</v>
      </c>
      <c r="AF103" s="24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f t="shared" si="32"/>
        <v>0</v>
      </c>
      <c r="AN103" s="24">
        <f t="shared" si="32"/>
        <v>1.3609629999999999</v>
      </c>
      <c r="AO103" s="25" t="s">
        <v>42</v>
      </c>
    </row>
    <row r="104" spans="1:41" x14ac:dyDescent="0.25">
      <c r="A104" s="20" t="s">
        <v>205</v>
      </c>
      <c r="B104" s="21" t="s">
        <v>206</v>
      </c>
      <c r="C104" s="22" t="s">
        <v>41</v>
      </c>
      <c r="D104" s="22" t="s">
        <v>42</v>
      </c>
      <c r="E104" s="23" t="s">
        <v>42</v>
      </c>
      <c r="F104" s="23" t="s">
        <v>42</v>
      </c>
      <c r="G104" s="23" t="s">
        <v>42</v>
      </c>
      <c r="H104" s="24">
        <f t="shared" ref="H104:AN104" si="33">IFERROR(SUM(H105,H123),"нд")</f>
        <v>40.323390000000003</v>
      </c>
      <c r="I104" s="24">
        <f t="shared" si="33"/>
        <v>49.187868000000009</v>
      </c>
      <c r="J104" s="24">
        <f t="shared" si="33"/>
        <v>18.378747999999998</v>
      </c>
      <c r="K104" s="24">
        <f t="shared" si="33"/>
        <v>590.08742500000005</v>
      </c>
      <c r="L104" s="24">
        <f t="shared" si="33"/>
        <v>35.284400000000005</v>
      </c>
      <c r="M104" s="24">
        <f t="shared" si="33"/>
        <v>538.78586599999994</v>
      </c>
      <c r="N104" s="24">
        <f t="shared" si="33"/>
        <v>7.3940000000000004E-3</v>
      </c>
      <c r="O104" s="24">
        <f t="shared" si="33"/>
        <v>16.009765000000002</v>
      </c>
      <c r="P104" s="24">
        <f t="shared" si="33"/>
        <v>729.53080599999998</v>
      </c>
      <c r="Q104" s="24">
        <f t="shared" si="33"/>
        <v>38.644136000000003</v>
      </c>
      <c r="R104" s="24">
        <f t="shared" si="33"/>
        <v>670.86674600000003</v>
      </c>
      <c r="S104" s="24">
        <f t="shared" si="33"/>
        <v>8.9289999999999994E-3</v>
      </c>
      <c r="T104" s="24">
        <f t="shared" si="33"/>
        <v>20.010994999999994</v>
      </c>
      <c r="U104" s="24">
        <f t="shared" si="33"/>
        <v>38.123125000000002</v>
      </c>
      <c r="V104" s="24">
        <f t="shared" si="33"/>
        <v>572.1586870000001</v>
      </c>
      <c r="W104" s="24">
        <f t="shared" si="33"/>
        <v>38.123125000000002</v>
      </c>
      <c r="X104" s="24">
        <f t="shared" si="33"/>
        <v>572.1586870000001</v>
      </c>
      <c r="Y104" s="24">
        <f t="shared" si="33"/>
        <v>47.470591000000006</v>
      </c>
      <c r="Z104" s="24">
        <f t="shared" si="33"/>
        <v>708.64116100000001</v>
      </c>
      <c r="AA104" s="24">
        <f t="shared" si="33"/>
        <v>0</v>
      </c>
      <c r="AB104" s="24">
        <f t="shared" si="33"/>
        <v>2.5108969999999999</v>
      </c>
      <c r="AC104" s="24">
        <f t="shared" si="33"/>
        <v>134.71840700000001</v>
      </c>
      <c r="AD104" s="24">
        <f t="shared" si="33"/>
        <v>64.765321</v>
      </c>
      <c r="AE104" s="24">
        <f t="shared" si="33"/>
        <v>110.99964299999999</v>
      </c>
      <c r="AF104" s="24">
        <f t="shared" si="33"/>
        <v>128.17870700000003</v>
      </c>
      <c r="AG104" s="24">
        <f t="shared" si="33"/>
        <v>91.995837000000009</v>
      </c>
      <c r="AH104" s="24">
        <f t="shared" si="33"/>
        <v>136.866422</v>
      </c>
      <c r="AI104" s="24">
        <f t="shared" si="33"/>
        <v>92.663765000000012</v>
      </c>
      <c r="AJ104" s="24">
        <f t="shared" si="33"/>
        <v>200.72591199999997</v>
      </c>
      <c r="AK104" s="24">
        <f t="shared" si="33"/>
        <v>141.781035</v>
      </c>
      <c r="AL104" s="24">
        <f t="shared" si="33"/>
        <v>178.10479900000001</v>
      </c>
      <c r="AM104" s="24">
        <f t="shared" si="33"/>
        <v>572.1586870000001</v>
      </c>
      <c r="AN104" s="24">
        <f t="shared" si="33"/>
        <v>708.64116100000001</v>
      </c>
      <c r="AO104" s="25" t="s">
        <v>42</v>
      </c>
    </row>
    <row r="105" spans="1:41" x14ac:dyDescent="0.25">
      <c r="A105" s="20" t="s">
        <v>207</v>
      </c>
      <c r="B105" s="21" t="s">
        <v>208</v>
      </c>
      <c r="C105" s="22" t="s">
        <v>41</v>
      </c>
      <c r="D105" s="22" t="s">
        <v>42</v>
      </c>
      <c r="E105" s="23" t="s">
        <v>42</v>
      </c>
      <c r="F105" s="23" t="s">
        <v>42</v>
      </c>
      <c r="G105" s="23" t="s">
        <v>42</v>
      </c>
      <c r="H105" s="24">
        <f t="shared" ref="H105:AN105" si="34">IFERROR(SUM(H106:H122),"нд")</f>
        <v>19.374270000000003</v>
      </c>
      <c r="I105" s="24">
        <f t="shared" si="34"/>
        <v>19.501052000000005</v>
      </c>
      <c r="J105" s="24">
        <f t="shared" si="34"/>
        <v>8.411759</v>
      </c>
      <c r="K105" s="24">
        <f t="shared" si="34"/>
        <v>215.24785900000003</v>
      </c>
      <c r="L105" s="24">
        <f t="shared" si="34"/>
        <v>12.530835</v>
      </c>
      <c r="M105" s="24">
        <f t="shared" si="34"/>
        <v>195.91260100000002</v>
      </c>
      <c r="N105" s="24">
        <f t="shared" si="34"/>
        <v>0</v>
      </c>
      <c r="O105" s="24">
        <f t="shared" si="34"/>
        <v>6.8044230000000017</v>
      </c>
      <c r="P105" s="24">
        <f t="shared" si="34"/>
        <v>250.35089799999997</v>
      </c>
      <c r="Q105" s="24">
        <f t="shared" si="34"/>
        <v>13.038539</v>
      </c>
      <c r="R105" s="24">
        <f t="shared" si="34"/>
        <v>229.41986000000003</v>
      </c>
      <c r="S105" s="24">
        <f t="shared" si="34"/>
        <v>0</v>
      </c>
      <c r="T105" s="24">
        <f t="shared" si="34"/>
        <v>7.8924989999999982</v>
      </c>
      <c r="U105" s="24">
        <f t="shared" si="34"/>
        <v>18.349993000000001</v>
      </c>
      <c r="V105" s="24">
        <f t="shared" si="34"/>
        <v>206.88563200000007</v>
      </c>
      <c r="W105" s="24">
        <f t="shared" si="34"/>
        <v>18.349993000000001</v>
      </c>
      <c r="X105" s="24">
        <f t="shared" si="34"/>
        <v>206.88563200000007</v>
      </c>
      <c r="Y105" s="24">
        <f t="shared" si="34"/>
        <v>18.673790000000004</v>
      </c>
      <c r="Z105" s="24">
        <f t="shared" si="34"/>
        <v>241.93913900000001</v>
      </c>
      <c r="AA105" s="24">
        <f t="shared" si="34"/>
        <v>0</v>
      </c>
      <c r="AB105" s="24">
        <f t="shared" si="34"/>
        <v>0</v>
      </c>
      <c r="AC105" s="24">
        <f t="shared" si="34"/>
        <v>39.263330000000003</v>
      </c>
      <c r="AD105" s="24">
        <f t="shared" si="34"/>
        <v>1.1685559999999999</v>
      </c>
      <c r="AE105" s="24">
        <f t="shared" si="34"/>
        <v>67.972808000000001</v>
      </c>
      <c r="AF105" s="24">
        <f t="shared" si="34"/>
        <v>12.715864</v>
      </c>
      <c r="AG105" s="24">
        <f t="shared" si="34"/>
        <v>46.449634000000003</v>
      </c>
      <c r="AH105" s="24">
        <f t="shared" si="34"/>
        <v>51.119087</v>
      </c>
      <c r="AI105" s="24">
        <f t="shared" si="34"/>
        <v>30.182632000000005</v>
      </c>
      <c r="AJ105" s="24">
        <f t="shared" si="34"/>
        <v>139.57389299999997</v>
      </c>
      <c r="AK105" s="24">
        <f t="shared" si="34"/>
        <v>23.017227999999999</v>
      </c>
      <c r="AL105" s="24">
        <f t="shared" si="34"/>
        <v>37.361739</v>
      </c>
      <c r="AM105" s="24">
        <f t="shared" si="34"/>
        <v>206.88563200000007</v>
      </c>
      <c r="AN105" s="24">
        <f t="shared" si="34"/>
        <v>241.93913900000001</v>
      </c>
      <c r="AO105" s="25" t="s">
        <v>42</v>
      </c>
    </row>
    <row r="106" spans="1:41" ht="31.5" x14ac:dyDescent="0.25">
      <c r="A106" s="20" t="s">
        <v>207</v>
      </c>
      <c r="B106" s="21" t="s">
        <v>209</v>
      </c>
      <c r="C106" s="22" t="s">
        <v>210</v>
      </c>
      <c r="D106" s="22" t="s">
        <v>71</v>
      </c>
      <c r="E106" s="23">
        <v>2021</v>
      </c>
      <c r="F106" s="23" t="s">
        <v>42</v>
      </c>
      <c r="G106" s="23">
        <v>2023</v>
      </c>
      <c r="H106" s="24">
        <v>0</v>
      </c>
      <c r="I106" s="24">
        <v>0.12678200000000001</v>
      </c>
      <c r="J106" s="24">
        <v>4.9532E-2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1.2180880000000001</v>
      </c>
      <c r="Q106" s="24">
        <v>4.9532E-2</v>
      </c>
      <c r="R106" s="24">
        <v>1.1183110000000001</v>
      </c>
      <c r="S106" s="24">
        <v>0</v>
      </c>
      <c r="T106" s="24">
        <v>5.0244999999999998E-2</v>
      </c>
      <c r="U106" s="24">
        <v>0</v>
      </c>
      <c r="V106" s="24">
        <v>0</v>
      </c>
      <c r="W106" s="24">
        <v>0</v>
      </c>
      <c r="X106" s="24">
        <v>0</v>
      </c>
      <c r="Y106" s="24">
        <v>0.15356800000000001</v>
      </c>
      <c r="Z106" s="24">
        <v>1.1685559999999999</v>
      </c>
      <c r="AA106" s="24">
        <v>0</v>
      </c>
      <c r="AB106" s="24">
        <v>0</v>
      </c>
      <c r="AC106" s="24">
        <v>0</v>
      </c>
      <c r="AD106" s="24">
        <v>1.1685559999999999</v>
      </c>
      <c r="AE106" s="24">
        <v>0</v>
      </c>
      <c r="AF106" s="24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f t="shared" ref="AM106:AN122" si="35">IFERROR(AC106+AE106+AG106+AI106+AK106,"нд")</f>
        <v>0</v>
      </c>
      <c r="AN106" s="24">
        <f t="shared" si="35"/>
        <v>1.1685559999999999</v>
      </c>
      <c r="AO106" s="25" t="s">
        <v>42</v>
      </c>
    </row>
    <row r="107" spans="1:41" ht="31.5" x14ac:dyDescent="0.25">
      <c r="A107" s="20" t="s">
        <v>207</v>
      </c>
      <c r="B107" s="21" t="s">
        <v>211</v>
      </c>
      <c r="C107" s="22" t="s">
        <v>212</v>
      </c>
      <c r="D107" s="22" t="s">
        <v>71</v>
      </c>
      <c r="E107" s="23">
        <v>2021</v>
      </c>
      <c r="F107" s="23">
        <v>2025</v>
      </c>
      <c r="G107" s="23">
        <v>2025</v>
      </c>
      <c r="H107" s="24">
        <v>3.1420700000000004</v>
      </c>
      <c r="I107" s="24">
        <v>3.1420700000000004</v>
      </c>
      <c r="J107" s="24">
        <v>0.36402800000000002</v>
      </c>
      <c r="K107" s="24">
        <v>27.229689</v>
      </c>
      <c r="L107" s="24">
        <v>0.36402800000000002</v>
      </c>
      <c r="M107" s="24">
        <v>25.543946999999999</v>
      </c>
      <c r="N107" s="24">
        <v>0</v>
      </c>
      <c r="O107" s="24">
        <v>1.3217140000000001</v>
      </c>
      <c r="P107" s="24">
        <v>29.930420000000002</v>
      </c>
      <c r="Q107" s="24">
        <v>0.36402800000000002</v>
      </c>
      <c r="R107" s="24">
        <v>28.111810999999999</v>
      </c>
      <c r="S107" s="24">
        <v>0</v>
      </c>
      <c r="T107" s="24">
        <v>1.4545809999999999</v>
      </c>
      <c r="U107" s="24">
        <v>3.1000640000000002</v>
      </c>
      <c r="V107" s="24">
        <v>26.865660999999999</v>
      </c>
      <c r="W107" s="24">
        <v>3.1000640000000002</v>
      </c>
      <c r="X107" s="24">
        <v>26.865660999999999</v>
      </c>
      <c r="Y107" s="24">
        <v>3.1038540000000001</v>
      </c>
      <c r="Z107" s="24">
        <v>29.566392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24">
        <v>0</v>
      </c>
      <c r="AG107" s="24">
        <v>26.865660999999999</v>
      </c>
      <c r="AH107" s="24">
        <v>29.566392</v>
      </c>
      <c r="AI107" s="24">
        <v>0</v>
      </c>
      <c r="AJ107" s="24">
        <v>0</v>
      </c>
      <c r="AK107" s="24">
        <v>0</v>
      </c>
      <c r="AL107" s="24">
        <v>0</v>
      </c>
      <c r="AM107" s="24">
        <f t="shared" si="35"/>
        <v>26.865660999999999</v>
      </c>
      <c r="AN107" s="24">
        <f t="shared" si="35"/>
        <v>29.566392</v>
      </c>
      <c r="AO107" s="25" t="s">
        <v>42</v>
      </c>
    </row>
    <row r="108" spans="1:41" ht="31.5" x14ac:dyDescent="0.25">
      <c r="A108" s="20" t="s">
        <v>207</v>
      </c>
      <c r="B108" s="21" t="s">
        <v>213</v>
      </c>
      <c r="C108" s="22" t="s">
        <v>214</v>
      </c>
      <c r="D108" s="22" t="s">
        <v>71</v>
      </c>
      <c r="E108" s="23">
        <v>2021</v>
      </c>
      <c r="F108" s="23">
        <v>2025</v>
      </c>
      <c r="G108" s="23">
        <v>2025</v>
      </c>
      <c r="H108" s="24">
        <v>2.2726569999999997</v>
      </c>
      <c r="I108" s="24">
        <v>2.2726569999999997</v>
      </c>
      <c r="J108" s="24">
        <v>0.24345800000000001</v>
      </c>
      <c r="K108" s="24">
        <v>19.827431000000001</v>
      </c>
      <c r="L108" s="24">
        <v>0.24345800000000001</v>
      </c>
      <c r="M108" s="24">
        <v>18.262259</v>
      </c>
      <c r="N108" s="24">
        <v>0</v>
      </c>
      <c r="O108" s="24">
        <v>1.3217140000000001</v>
      </c>
      <c r="P108" s="24">
        <v>21.796153</v>
      </c>
      <c r="Q108" s="24">
        <v>0.24345800000000001</v>
      </c>
      <c r="R108" s="24">
        <v>20.098113999999999</v>
      </c>
      <c r="S108" s="24">
        <v>0</v>
      </c>
      <c r="T108" s="24">
        <v>1.4545809999999999</v>
      </c>
      <c r="U108" s="24">
        <v>2.2447509999999999</v>
      </c>
      <c r="V108" s="24">
        <v>19.583973</v>
      </c>
      <c r="W108" s="24">
        <v>2.2447509999999999</v>
      </c>
      <c r="X108" s="24">
        <v>19.583973</v>
      </c>
      <c r="Y108" s="24">
        <v>2.247271</v>
      </c>
      <c r="Z108" s="24">
        <v>21.552695</v>
      </c>
      <c r="AA108" s="24">
        <v>0</v>
      </c>
      <c r="AB108" s="24">
        <v>0</v>
      </c>
      <c r="AC108" s="24">
        <v>0</v>
      </c>
      <c r="AD108" s="24">
        <v>0</v>
      </c>
      <c r="AE108" s="24">
        <v>0</v>
      </c>
      <c r="AF108" s="24">
        <v>0</v>
      </c>
      <c r="AG108" s="24">
        <v>19.583973</v>
      </c>
      <c r="AH108" s="24">
        <v>21.552695</v>
      </c>
      <c r="AI108" s="24">
        <v>0</v>
      </c>
      <c r="AJ108" s="24">
        <v>0</v>
      </c>
      <c r="AK108" s="24">
        <v>0</v>
      </c>
      <c r="AL108" s="24">
        <v>0</v>
      </c>
      <c r="AM108" s="24">
        <f t="shared" si="35"/>
        <v>19.583973</v>
      </c>
      <c r="AN108" s="24">
        <f t="shared" si="35"/>
        <v>21.552695</v>
      </c>
      <c r="AO108" s="25" t="s">
        <v>42</v>
      </c>
    </row>
    <row r="109" spans="1:41" ht="31.5" x14ac:dyDescent="0.25">
      <c r="A109" s="20" t="s">
        <v>207</v>
      </c>
      <c r="B109" s="21" t="s">
        <v>215</v>
      </c>
      <c r="C109" s="22" t="s">
        <v>216</v>
      </c>
      <c r="D109" s="22" t="s">
        <v>71</v>
      </c>
      <c r="E109" s="23">
        <v>2021</v>
      </c>
      <c r="F109" s="23">
        <v>2024</v>
      </c>
      <c r="G109" s="23">
        <v>2026</v>
      </c>
      <c r="H109" s="24">
        <v>6.9857020000000007</v>
      </c>
      <c r="I109" s="24">
        <v>6.9857020000000007</v>
      </c>
      <c r="J109" s="24">
        <v>2.7720050000000001</v>
      </c>
      <c r="K109" s="24">
        <v>59.152766999999997</v>
      </c>
      <c r="L109" s="24">
        <v>2.7720050000000001</v>
      </c>
      <c r="M109" s="24">
        <v>54.262607000000003</v>
      </c>
      <c r="N109" s="24">
        <v>0</v>
      </c>
      <c r="O109" s="24">
        <v>2.1181549999999998</v>
      </c>
      <c r="P109" s="24">
        <v>70.851438999999999</v>
      </c>
      <c r="Q109" s="24">
        <v>2.7720050000000001</v>
      </c>
      <c r="R109" s="24">
        <v>65.521773999999994</v>
      </c>
      <c r="S109" s="24">
        <v>0</v>
      </c>
      <c r="T109" s="24">
        <v>2.5576599999999998</v>
      </c>
      <c r="U109" s="24">
        <v>6.6583389999999998</v>
      </c>
      <c r="V109" s="24">
        <v>56.380761999999997</v>
      </c>
      <c r="W109" s="24">
        <v>6.6583389999999998</v>
      </c>
      <c r="X109" s="24">
        <v>56.380761999999997</v>
      </c>
      <c r="Y109" s="24">
        <v>6.7123920000000004</v>
      </c>
      <c r="Z109" s="24">
        <v>68.079434000000006</v>
      </c>
      <c r="AA109" s="24">
        <v>0</v>
      </c>
      <c r="AB109" s="24">
        <v>0</v>
      </c>
      <c r="AC109" s="24">
        <v>0</v>
      </c>
      <c r="AD109" s="24">
        <v>0</v>
      </c>
      <c r="AE109" s="24">
        <v>56.380761999999997</v>
      </c>
      <c r="AF109" s="24">
        <v>0</v>
      </c>
      <c r="AG109" s="24">
        <v>0</v>
      </c>
      <c r="AH109" s="24">
        <v>0</v>
      </c>
      <c r="AI109" s="24">
        <v>0</v>
      </c>
      <c r="AJ109" s="24">
        <v>68.079434000000006</v>
      </c>
      <c r="AK109" s="24">
        <v>0</v>
      </c>
      <c r="AL109" s="24">
        <v>0</v>
      </c>
      <c r="AM109" s="24">
        <f t="shared" si="35"/>
        <v>56.380761999999997</v>
      </c>
      <c r="AN109" s="24">
        <f t="shared" si="35"/>
        <v>68.079434000000006</v>
      </c>
      <c r="AO109" s="25" t="s">
        <v>42</v>
      </c>
    </row>
    <row r="110" spans="1:41" ht="31.5" x14ac:dyDescent="0.25">
      <c r="A110" s="20" t="s">
        <v>207</v>
      </c>
      <c r="B110" s="21" t="s">
        <v>217</v>
      </c>
      <c r="C110" s="22" t="s">
        <v>410</v>
      </c>
      <c r="D110" s="22" t="s">
        <v>77</v>
      </c>
      <c r="E110" s="23">
        <v>2026</v>
      </c>
      <c r="F110" s="23">
        <v>2026</v>
      </c>
      <c r="G110" s="23">
        <v>2026</v>
      </c>
      <c r="H110" s="24">
        <v>0</v>
      </c>
      <c r="I110" s="24">
        <v>0</v>
      </c>
      <c r="J110" s="24">
        <v>0</v>
      </c>
      <c r="K110" s="24">
        <v>3.2800889999999998</v>
      </c>
      <c r="L110" s="24">
        <v>0.36737399999999998</v>
      </c>
      <c r="M110" s="24">
        <v>2.8564660000000002</v>
      </c>
      <c r="N110" s="24">
        <v>0</v>
      </c>
      <c r="O110" s="24">
        <v>5.6249E-2</v>
      </c>
      <c r="P110" s="24">
        <v>3.613057</v>
      </c>
      <c r="Q110" s="24">
        <v>0.404667</v>
      </c>
      <c r="R110" s="24">
        <v>3.1464310000000002</v>
      </c>
      <c r="S110" s="24">
        <v>0</v>
      </c>
      <c r="T110" s="24">
        <v>6.1959E-2</v>
      </c>
      <c r="U110" s="24">
        <v>0</v>
      </c>
      <c r="V110" s="24">
        <v>3.2800889999999998</v>
      </c>
      <c r="W110" s="24">
        <v>0</v>
      </c>
      <c r="X110" s="24">
        <v>3.2800889999999998</v>
      </c>
      <c r="Y110" s="24">
        <v>0</v>
      </c>
      <c r="Z110" s="24">
        <v>3.613057</v>
      </c>
      <c r="AA110" s="24">
        <v>0</v>
      </c>
      <c r="AB110" s="24">
        <v>0</v>
      </c>
      <c r="AC110" s="24">
        <v>0</v>
      </c>
      <c r="AD110" s="24">
        <v>0</v>
      </c>
      <c r="AE110" s="24">
        <v>0</v>
      </c>
      <c r="AF110" s="24">
        <v>0</v>
      </c>
      <c r="AG110" s="24">
        <v>0</v>
      </c>
      <c r="AH110" s="24">
        <v>0</v>
      </c>
      <c r="AI110" s="24">
        <v>3.2800889999999998</v>
      </c>
      <c r="AJ110" s="24">
        <v>3.613057</v>
      </c>
      <c r="AK110" s="24">
        <v>0</v>
      </c>
      <c r="AL110" s="24">
        <v>0</v>
      </c>
      <c r="AM110" s="24">
        <f t="shared" si="35"/>
        <v>3.2800889999999998</v>
      </c>
      <c r="AN110" s="24">
        <f t="shared" si="35"/>
        <v>3.613057</v>
      </c>
      <c r="AO110" s="25" t="s">
        <v>42</v>
      </c>
    </row>
    <row r="111" spans="1:41" ht="31.5" x14ac:dyDescent="0.25">
      <c r="A111" s="20" t="s">
        <v>207</v>
      </c>
      <c r="B111" s="21" t="s">
        <v>218</v>
      </c>
      <c r="C111" s="22" t="s">
        <v>219</v>
      </c>
      <c r="D111" s="22" t="s">
        <v>71</v>
      </c>
      <c r="E111" s="23">
        <v>2021</v>
      </c>
      <c r="F111" s="23">
        <v>2024</v>
      </c>
      <c r="G111" s="23">
        <v>2024</v>
      </c>
      <c r="H111" s="24">
        <v>1.4972319999999999</v>
      </c>
      <c r="I111" s="24">
        <v>1.4972319999999999</v>
      </c>
      <c r="J111" s="24">
        <v>0.85559700000000005</v>
      </c>
      <c r="K111" s="24">
        <v>12.447642999999999</v>
      </c>
      <c r="L111" s="24">
        <v>0.85559700000000005</v>
      </c>
      <c r="M111" s="24">
        <v>11.152208</v>
      </c>
      <c r="N111" s="24">
        <v>0</v>
      </c>
      <c r="O111" s="24">
        <v>0.43983800000000001</v>
      </c>
      <c r="P111" s="24">
        <v>13.571460999999999</v>
      </c>
      <c r="Q111" s="24">
        <v>0.85559700000000005</v>
      </c>
      <c r="R111" s="24">
        <v>12.233383999999999</v>
      </c>
      <c r="S111" s="24">
        <v>0</v>
      </c>
      <c r="T111" s="24">
        <v>0.48248000000000002</v>
      </c>
      <c r="U111" s="24">
        <v>1.3943179999999999</v>
      </c>
      <c r="V111" s="24">
        <v>11.592046</v>
      </c>
      <c r="W111" s="24">
        <v>1.3943179999999999</v>
      </c>
      <c r="X111" s="24">
        <v>11.592046</v>
      </c>
      <c r="Y111" s="24">
        <v>1.4028400000000001</v>
      </c>
      <c r="Z111" s="24">
        <v>12.715864</v>
      </c>
      <c r="AA111" s="24">
        <v>0</v>
      </c>
      <c r="AB111" s="24">
        <v>0</v>
      </c>
      <c r="AC111" s="24">
        <v>0</v>
      </c>
      <c r="AD111" s="24">
        <v>0</v>
      </c>
      <c r="AE111" s="24">
        <v>11.592046</v>
      </c>
      <c r="AF111" s="24">
        <v>12.715864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f t="shared" si="35"/>
        <v>11.592046</v>
      </c>
      <c r="AN111" s="24">
        <f t="shared" si="35"/>
        <v>12.715864</v>
      </c>
      <c r="AO111" s="25" t="s">
        <v>42</v>
      </c>
    </row>
    <row r="112" spans="1:41" ht="31.5" x14ac:dyDescent="0.25">
      <c r="A112" s="20" t="s">
        <v>207</v>
      </c>
      <c r="B112" s="21" t="s">
        <v>220</v>
      </c>
      <c r="C112" s="22" t="s">
        <v>221</v>
      </c>
      <c r="D112" s="22" t="s">
        <v>71</v>
      </c>
      <c r="E112" s="23">
        <v>2021</v>
      </c>
      <c r="F112" s="23">
        <v>2023</v>
      </c>
      <c r="G112" s="23">
        <v>2026</v>
      </c>
      <c r="H112" s="24">
        <v>3.0026659999999996</v>
      </c>
      <c r="I112" s="24">
        <v>3.0026659999999996</v>
      </c>
      <c r="J112" s="24">
        <v>2.1444179999999999</v>
      </c>
      <c r="K112" s="24">
        <v>24.726348999999999</v>
      </c>
      <c r="L112" s="24">
        <v>2.1444179999999999</v>
      </c>
      <c r="M112" s="24">
        <v>22.188103000000002</v>
      </c>
      <c r="N112" s="24">
        <v>0</v>
      </c>
      <c r="O112" s="24">
        <v>0.39382800000000001</v>
      </c>
      <c r="P112" s="24">
        <v>30.720154999999998</v>
      </c>
      <c r="Q112" s="24">
        <v>2.1444179999999999</v>
      </c>
      <c r="R112" s="24">
        <v>28.077378</v>
      </c>
      <c r="S112" s="24">
        <v>0</v>
      </c>
      <c r="T112" s="24">
        <v>0.498359</v>
      </c>
      <c r="U112" s="24">
        <v>2.7422559999999998</v>
      </c>
      <c r="V112" s="24">
        <v>22.581931000000001</v>
      </c>
      <c r="W112" s="24">
        <v>2.7422559999999998</v>
      </c>
      <c r="X112" s="24">
        <v>22.581931000000001</v>
      </c>
      <c r="Y112" s="24">
        <v>2.7930649999999999</v>
      </c>
      <c r="Z112" s="24">
        <v>28.575737</v>
      </c>
      <c r="AA112" s="24">
        <v>0</v>
      </c>
      <c r="AB112" s="24">
        <v>0</v>
      </c>
      <c r="AC112" s="24">
        <v>22.581931000000001</v>
      </c>
      <c r="AD112" s="24">
        <v>0</v>
      </c>
      <c r="AE112" s="24">
        <v>0</v>
      </c>
      <c r="AF112" s="24">
        <v>0</v>
      </c>
      <c r="AG112" s="24">
        <v>0</v>
      </c>
      <c r="AH112" s="24">
        <v>0</v>
      </c>
      <c r="AI112" s="24">
        <v>0</v>
      </c>
      <c r="AJ112" s="24">
        <v>28.575737</v>
      </c>
      <c r="AK112" s="24">
        <v>0</v>
      </c>
      <c r="AL112" s="24">
        <v>0</v>
      </c>
      <c r="AM112" s="24">
        <f t="shared" si="35"/>
        <v>22.581931000000001</v>
      </c>
      <c r="AN112" s="24">
        <f t="shared" si="35"/>
        <v>28.575737</v>
      </c>
      <c r="AO112" s="25" t="s">
        <v>42</v>
      </c>
    </row>
    <row r="113" spans="1:41" ht="31.5" x14ac:dyDescent="0.25">
      <c r="A113" s="20" t="s">
        <v>207</v>
      </c>
      <c r="B113" s="21" t="s">
        <v>222</v>
      </c>
      <c r="C113" s="22" t="s">
        <v>411</v>
      </c>
      <c r="D113" s="22" t="s">
        <v>71</v>
      </c>
      <c r="E113" s="23">
        <v>2021</v>
      </c>
      <c r="F113" s="23">
        <v>2023</v>
      </c>
      <c r="G113" s="23">
        <v>2026</v>
      </c>
      <c r="H113" s="24">
        <v>1.3200210000000001</v>
      </c>
      <c r="I113" s="24">
        <v>1.3200210000000001</v>
      </c>
      <c r="J113" s="24">
        <v>1.1023989999999999</v>
      </c>
      <c r="K113" s="24">
        <v>10.737303000000001</v>
      </c>
      <c r="L113" s="24">
        <v>1.1023989999999999</v>
      </c>
      <c r="M113" s="24">
        <v>9.4503620000000002</v>
      </c>
      <c r="N113" s="24">
        <v>0</v>
      </c>
      <c r="O113" s="24">
        <v>0.18454200000000001</v>
      </c>
      <c r="P113" s="24">
        <v>13.294646999999999</v>
      </c>
      <c r="Q113" s="24">
        <v>1.1023989999999999</v>
      </c>
      <c r="R113" s="24">
        <v>11.958724</v>
      </c>
      <c r="S113" s="24">
        <v>0</v>
      </c>
      <c r="T113" s="24">
        <v>0.23352400000000001</v>
      </c>
      <c r="U113" s="24">
        <v>1.1844939999999999</v>
      </c>
      <c r="V113" s="24">
        <v>9.6349040000000006</v>
      </c>
      <c r="W113" s="24">
        <v>1.1844939999999999</v>
      </c>
      <c r="X113" s="24">
        <v>9.6349040000000006</v>
      </c>
      <c r="Y113" s="24">
        <v>1.210564</v>
      </c>
      <c r="Z113" s="24">
        <v>12.192247999999999</v>
      </c>
      <c r="AA113" s="24">
        <v>0</v>
      </c>
      <c r="AB113" s="24">
        <v>0</v>
      </c>
      <c r="AC113" s="24">
        <v>9.6349040000000006</v>
      </c>
      <c r="AD113" s="24">
        <v>0</v>
      </c>
      <c r="AE113" s="24">
        <v>0</v>
      </c>
      <c r="AF113" s="24">
        <v>0</v>
      </c>
      <c r="AG113" s="24">
        <v>0</v>
      </c>
      <c r="AH113" s="24">
        <v>0</v>
      </c>
      <c r="AI113" s="24">
        <v>0</v>
      </c>
      <c r="AJ113" s="24">
        <v>12.192247999999999</v>
      </c>
      <c r="AK113" s="24">
        <v>0</v>
      </c>
      <c r="AL113" s="24">
        <v>0</v>
      </c>
      <c r="AM113" s="24">
        <f t="shared" si="35"/>
        <v>9.6349040000000006</v>
      </c>
      <c r="AN113" s="24">
        <f t="shared" si="35"/>
        <v>12.192247999999999</v>
      </c>
      <c r="AO113" s="25" t="s">
        <v>42</v>
      </c>
    </row>
    <row r="114" spans="1:41" ht="31.5" x14ac:dyDescent="0.25">
      <c r="A114" s="20" t="s">
        <v>207</v>
      </c>
      <c r="B114" s="21" t="s">
        <v>223</v>
      </c>
      <c r="C114" s="22" t="s">
        <v>224</v>
      </c>
      <c r="D114" s="22" t="s">
        <v>71</v>
      </c>
      <c r="E114" s="23">
        <v>2021</v>
      </c>
      <c r="F114" s="23">
        <v>2023</v>
      </c>
      <c r="G114" s="23">
        <v>2026</v>
      </c>
      <c r="H114" s="24">
        <v>1.1539219999999999</v>
      </c>
      <c r="I114" s="24">
        <v>1.1539219999999999</v>
      </c>
      <c r="J114" s="24">
        <v>0.88032200000000005</v>
      </c>
      <c r="K114" s="24">
        <v>7.9268169999999998</v>
      </c>
      <c r="L114" s="24">
        <v>0.88032200000000005</v>
      </c>
      <c r="M114" s="24">
        <v>6.9065950000000003</v>
      </c>
      <c r="N114" s="24">
        <v>0</v>
      </c>
      <c r="O114" s="24">
        <v>0.1399</v>
      </c>
      <c r="P114" s="24">
        <v>9.7971330000000005</v>
      </c>
      <c r="Q114" s="24">
        <v>0.88032200000000005</v>
      </c>
      <c r="R114" s="24">
        <v>8.7397779999999994</v>
      </c>
      <c r="S114" s="24">
        <v>0</v>
      </c>
      <c r="T114" s="24">
        <v>0.177033</v>
      </c>
      <c r="U114" s="24">
        <v>1.025771</v>
      </c>
      <c r="V114" s="24">
        <v>7.0464950000000002</v>
      </c>
      <c r="W114" s="24">
        <v>1.025771</v>
      </c>
      <c r="X114" s="24">
        <v>7.0464950000000002</v>
      </c>
      <c r="Y114" s="24">
        <v>1.0502359999999999</v>
      </c>
      <c r="Z114" s="24">
        <v>8.9168109999999992</v>
      </c>
      <c r="AA114" s="24">
        <v>0</v>
      </c>
      <c r="AB114" s="24">
        <v>0</v>
      </c>
      <c r="AC114" s="24">
        <v>7.0464950000000002</v>
      </c>
      <c r="AD114" s="24">
        <v>0</v>
      </c>
      <c r="AE114" s="24">
        <v>0</v>
      </c>
      <c r="AF114" s="24">
        <v>0</v>
      </c>
      <c r="AG114" s="24">
        <v>0</v>
      </c>
      <c r="AH114" s="24">
        <v>0</v>
      </c>
      <c r="AI114" s="24">
        <v>0</v>
      </c>
      <c r="AJ114" s="24">
        <v>8.9168109999999992</v>
      </c>
      <c r="AK114" s="24">
        <v>0</v>
      </c>
      <c r="AL114" s="24">
        <v>0</v>
      </c>
      <c r="AM114" s="24">
        <f t="shared" si="35"/>
        <v>7.0464950000000002</v>
      </c>
      <c r="AN114" s="24">
        <f t="shared" si="35"/>
        <v>8.9168109999999992</v>
      </c>
      <c r="AO114" s="25" t="s">
        <v>42</v>
      </c>
    </row>
    <row r="115" spans="1:41" ht="31.5" x14ac:dyDescent="0.25">
      <c r="A115" s="20" t="s">
        <v>207</v>
      </c>
      <c r="B115" s="21" t="s">
        <v>225</v>
      </c>
      <c r="C115" s="22" t="s">
        <v>226</v>
      </c>
      <c r="D115" s="22" t="s">
        <v>77</v>
      </c>
      <c r="E115" s="23">
        <v>2026</v>
      </c>
      <c r="F115" s="23">
        <v>2026</v>
      </c>
      <c r="G115" s="23">
        <v>2026</v>
      </c>
      <c r="H115" s="24">
        <v>0</v>
      </c>
      <c r="I115" s="24">
        <v>0</v>
      </c>
      <c r="J115" s="24">
        <v>0</v>
      </c>
      <c r="K115" s="24">
        <v>3.314997</v>
      </c>
      <c r="L115" s="24">
        <v>0.37109500000000001</v>
      </c>
      <c r="M115" s="24">
        <v>2.8881790000000001</v>
      </c>
      <c r="N115" s="24">
        <v>0</v>
      </c>
      <c r="O115" s="24">
        <v>5.5723000000000002E-2</v>
      </c>
      <c r="P115" s="24">
        <v>3.6515080000000002</v>
      </c>
      <c r="Q115" s="24">
        <v>0.40876499999999999</v>
      </c>
      <c r="R115" s="24">
        <v>3.1813630000000002</v>
      </c>
      <c r="S115" s="24">
        <v>0</v>
      </c>
      <c r="T115" s="24">
        <v>6.1379999999999997E-2</v>
      </c>
      <c r="U115" s="24">
        <v>0</v>
      </c>
      <c r="V115" s="24">
        <v>3.314997</v>
      </c>
      <c r="W115" s="24">
        <v>0</v>
      </c>
      <c r="X115" s="24">
        <v>3.314997</v>
      </c>
      <c r="Y115" s="24">
        <v>0</v>
      </c>
      <c r="Z115" s="24">
        <v>3.6515080000000002</v>
      </c>
      <c r="AA115" s="24">
        <v>0</v>
      </c>
      <c r="AB115" s="24">
        <v>0</v>
      </c>
      <c r="AC115" s="24">
        <v>0</v>
      </c>
      <c r="AD115" s="24">
        <v>0</v>
      </c>
      <c r="AE115" s="24">
        <v>0</v>
      </c>
      <c r="AF115" s="24">
        <v>0</v>
      </c>
      <c r="AG115" s="24">
        <v>0</v>
      </c>
      <c r="AH115" s="24">
        <v>0</v>
      </c>
      <c r="AI115" s="24">
        <v>3.314997</v>
      </c>
      <c r="AJ115" s="24">
        <v>3.6515080000000002</v>
      </c>
      <c r="AK115" s="24">
        <v>0</v>
      </c>
      <c r="AL115" s="24">
        <v>0</v>
      </c>
      <c r="AM115" s="24">
        <f t="shared" si="35"/>
        <v>3.314997</v>
      </c>
      <c r="AN115" s="24">
        <f t="shared" si="35"/>
        <v>3.6515080000000002</v>
      </c>
      <c r="AO115" s="25" t="s">
        <v>42</v>
      </c>
    </row>
    <row r="116" spans="1:41" ht="31.5" x14ac:dyDescent="0.25">
      <c r="A116" s="20" t="s">
        <v>207</v>
      </c>
      <c r="B116" s="21" t="s">
        <v>227</v>
      </c>
      <c r="C116" s="22" t="s">
        <v>228</v>
      </c>
      <c r="D116" s="22" t="s">
        <v>77</v>
      </c>
      <c r="E116" s="23">
        <v>2027</v>
      </c>
      <c r="F116" s="23">
        <v>2026</v>
      </c>
      <c r="G116" s="23">
        <v>2027</v>
      </c>
      <c r="H116" s="24">
        <v>0</v>
      </c>
      <c r="I116" s="24">
        <v>0</v>
      </c>
      <c r="J116" s="24">
        <v>0</v>
      </c>
      <c r="K116" s="24">
        <v>10.382877000000001</v>
      </c>
      <c r="L116" s="24">
        <v>0.638733</v>
      </c>
      <c r="M116" s="24">
        <v>9.5715959999999995</v>
      </c>
      <c r="N116" s="24">
        <v>0</v>
      </c>
      <c r="O116" s="24">
        <v>0.17254800000000001</v>
      </c>
      <c r="P116" s="24">
        <v>11.985174000000001</v>
      </c>
      <c r="Q116" s="24">
        <v>0.73730300000000004</v>
      </c>
      <c r="R116" s="24">
        <v>11.048695</v>
      </c>
      <c r="S116" s="24">
        <v>0</v>
      </c>
      <c r="T116" s="24">
        <v>0.19917599999999999</v>
      </c>
      <c r="U116" s="24">
        <v>0</v>
      </c>
      <c r="V116" s="24">
        <v>10.382877000000001</v>
      </c>
      <c r="W116" s="24">
        <v>0</v>
      </c>
      <c r="X116" s="24">
        <v>10.382877000000001</v>
      </c>
      <c r="Y116" s="24">
        <v>0</v>
      </c>
      <c r="Z116" s="24">
        <v>11.985174000000001</v>
      </c>
      <c r="AA116" s="24">
        <v>0</v>
      </c>
      <c r="AB116" s="24">
        <v>0</v>
      </c>
      <c r="AC116" s="24">
        <v>0</v>
      </c>
      <c r="AD116" s="24">
        <v>0</v>
      </c>
      <c r="AE116" s="24">
        <v>0</v>
      </c>
      <c r="AF116" s="24">
        <v>0</v>
      </c>
      <c r="AG116" s="24">
        <v>0</v>
      </c>
      <c r="AH116" s="24">
        <v>0</v>
      </c>
      <c r="AI116" s="24">
        <v>10.382877000000001</v>
      </c>
      <c r="AJ116" s="24">
        <v>0</v>
      </c>
      <c r="AK116" s="24">
        <v>0</v>
      </c>
      <c r="AL116" s="24">
        <v>11.985174000000001</v>
      </c>
      <c r="AM116" s="24">
        <f t="shared" si="35"/>
        <v>10.382877000000001</v>
      </c>
      <c r="AN116" s="24">
        <f t="shared" si="35"/>
        <v>11.985174000000001</v>
      </c>
      <c r="AO116" s="25" t="s">
        <v>42</v>
      </c>
    </row>
    <row r="117" spans="1:41" ht="47.25" customHeight="1" x14ac:dyDescent="0.25">
      <c r="A117" s="20" t="s">
        <v>207</v>
      </c>
      <c r="B117" s="21" t="s">
        <v>229</v>
      </c>
      <c r="C117" s="22" t="s">
        <v>230</v>
      </c>
      <c r="D117" s="22" t="s">
        <v>77</v>
      </c>
      <c r="E117" s="23">
        <v>2026</v>
      </c>
      <c r="F117" s="23">
        <v>2026</v>
      </c>
      <c r="G117" s="23">
        <v>2026</v>
      </c>
      <c r="H117" s="24">
        <v>0</v>
      </c>
      <c r="I117" s="24">
        <v>0</v>
      </c>
      <c r="J117" s="24">
        <v>0</v>
      </c>
      <c r="K117" s="24">
        <v>4.8354140000000001</v>
      </c>
      <c r="L117" s="24">
        <v>0.42147899999999999</v>
      </c>
      <c r="M117" s="24">
        <v>4.3341010000000004</v>
      </c>
      <c r="N117" s="24">
        <v>0</v>
      </c>
      <c r="O117" s="24">
        <v>7.9834000000000002E-2</v>
      </c>
      <c r="P117" s="24">
        <v>5.3262650000000002</v>
      </c>
      <c r="Q117" s="24">
        <v>0.46426400000000001</v>
      </c>
      <c r="R117" s="24">
        <v>4.7740629999999999</v>
      </c>
      <c r="S117" s="24">
        <v>0</v>
      </c>
      <c r="T117" s="24">
        <v>8.7938000000000002E-2</v>
      </c>
      <c r="U117" s="24">
        <v>0</v>
      </c>
      <c r="V117" s="24">
        <v>4.8354140000000001</v>
      </c>
      <c r="W117" s="24">
        <v>0</v>
      </c>
      <c r="X117" s="24">
        <v>4.8354140000000001</v>
      </c>
      <c r="Y117" s="24">
        <v>0</v>
      </c>
      <c r="Z117" s="24">
        <v>5.3262650000000002</v>
      </c>
      <c r="AA117" s="24">
        <v>0</v>
      </c>
      <c r="AB117" s="24">
        <v>0</v>
      </c>
      <c r="AC117" s="24">
        <v>0</v>
      </c>
      <c r="AD117" s="24">
        <v>0</v>
      </c>
      <c r="AE117" s="24">
        <v>0</v>
      </c>
      <c r="AF117" s="24">
        <v>0</v>
      </c>
      <c r="AG117" s="24">
        <v>0</v>
      </c>
      <c r="AH117" s="24">
        <v>0</v>
      </c>
      <c r="AI117" s="24">
        <v>4.8354140000000001</v>
      </c>
      <c r="AJ117" s="24">
        <v>5.3262650000000002</v>
      </c>
      <c r="AK117" s="24">
        <v>0</v>
      </c>
      <c r="AL117" s="24">
        <v>0</v>
      </c>
      <c r="AM117" s="24">
        <f t="shared" si="35"/>
        <v>4.8354140000000001</v>
      </c>
      <c r="AN117" s="24">
        <f t="shared" si="35"/>
        <v>5.3262650000000002</v>
      </c>
      <c r="AO117" s="25" t="s">
        <v>42</v>
      </c>
    </row>
    <row r="118" spans="1:41" ht="47.25" customHeight="1" x14ac:dyDescent="0.25">
      <c r="A118" s="20" t="s">
        <v>207</v>
      </c>
      <c r="B118" s="21" t="s">
        <v>231</v>
      </c>
      <c r="C118" s="22" t="s">
        <v>232</v>
      </c>
      <c r="D118" s="22" t="s">
        <v>77</v>
      </c>
      <c r="E118" s="23">
        <v>2026</v>
      </c>
      <c r="F118" s="23">
        <v>2026</v>
      </c>
      <c r="G118" s="23">
        <v>2026</v>
      </c>
      <c r="H118" s="24">
        <v>0</v>
      </c>
      <c r="I118" s="24">
        <v>0</v>
      </c>
      <c r="J118" s="24">
        <v>0</v>
      </c>
      <c r="K118" s="24">
        <v>1.644889</v>
      </c>
      <c r="L118" s="24">
        <v>0.32749899999999998</v>
      </c>
      <c r="M118" s="24">
        <v>1.2906070000000001</v>
      </c>
      <c r="N118" s="24">
        <v>0</v>
      </c>
      <c r="O118" s="24">
        <v>2.6783000000000001E-2</v>
      </c>
      <c r="P118" s="24">
        <v>1.8118639999999999</v>
      </c>
      <c r="Q118" s="24">
        <v>0.36074299999999998</v>
      </c>
      <c r="R118" s="24">
        <v>1.421619</v>
      </c>
      <c r="S118" s="24">
        <v>0</v>
      </c>
      <c r="T118" s="24">
        <v>2.9502E-2</v>
      </c>
      <c r="U118" s="24">
        <v>0</v>
      </c>
      <c r="V118" s="24">
        <v>1.644889</v>
      </c>
      <c r="W118" s="24">
        <v>0</v>
      </c>
      <c r="X118" s="24">
        <v>1.644889</v>
      </c>
      <c r="Y118" s="24">
        <v>0</v>
      </c>
      <c r="Z118" s="24">
        <v>1.8118639999999999</v>
      </c>
      <c r="AA118" s="24">
        <v>0</v>
      </c>
      <c r="AB118" s="24">
        <v>0</v>
      </c>
      <c r="AC118" s="24">
        <v>0</v>
      </c>
      <c r="AD118" s="24">
        <v>0</v>
      </c>
      <c r="AE118" s="24">
        <v>0</v>
      </c>
      <c r="AF118" s="24">
        <v>0</v>
      </c>
      <c r="AG118" s="24">
        <v>0</v>
      </c>
      <c r="AH118" s="24">
        <v>0</v>
      </c>
      <c r="AI118" s="24">
        <v>1.644889</v>
      </c>
      <c r="AJ118" s="24">
        <v>1.8118639999999999</v>
      </c>
      <c r="AK118" s="24">
        <v>0</v>
      </c>
      <c r="AL118" s="24">
        <v>0</v>
      </c>
      <c r="AM118" s="24">
        <f t="shared" si="35"/>
        <v>1.644889</v>
      </c>
      <c r="AN118" s="24">
        <f t="shared" si="35"/>
        <v>1.8118639999999999</v>
      </c>
      <c r="AO118" s="25" t="s">
        <v>42</v>
      </c>
    </row>
    <row r="119" spans="1:41" ht="47.25" customHeight="1" x14ac:dyDescent="0.25">
      <c r="A119" s="20" t="s">
        <v>207</v>
      </c>
      <c r="B119" s="21" t="s">
        <v>233</v>
      </c>
      <c r="C119" s="22" t="s">
        <v>234</v>
      </c>
      <c r="D119" s="22" t="s">
        <v>77</v>
      </c>
      <c r="E119" s="23">
        <v>2026</v>
      </c>
      <c r="F119" s="23">
        <v>2026</v>
      </c>
      <c r="G119" s="23">
        <v>2026</v>
      </c>
      <c r="H119" s="24">
        <v>0</v>
      </c>
      <c r="I119" s="24">
        <v>0</v>
      </c>
      <c r="J119" s="24">
        <v>0</v>
      </c>
      <c r="K119" s="24">
        <v>1.6598390000000001</v>
      </c>
      <c r="L119" s="24">
        <v>0.32847199999999999</v>
      </c>
      <c r="M119" s="24">
        <v>1.3043469999999999</v>
      </c>
      <c r="N119" s="24">
        <v>0</v>
      </c>
      <c r="O119" s="24">
        <v>2.7019999999999999E-2</v>
      </c>
      <c r="P119" s="24">
        <v>1.828333</v>
      </c>
      <c r="Q119" s="24">
        <v>0.36181600000000003</v>
      </c>
      <c r="R119" s="24">
        <v>1.4367540000000001</v>
      </c>
      <c r="S119" s="24">
        <v>0</v>
      </c>
      <c r="T119" s="24">
        <v>2.9763000000000001E-2</v>
      </c>
      <c r="U119" s="24">
        <v>0</v>
      </c>
      <c r="V119" s="24">
        <v>1.6598390000000001</v>
      </c>
      <c r="W119" s="24">
        <v>0</v>
      </c>
      <c r="X119" s="24">
        <v>1.6598390000000001</v>
      </c>
      <c r="Y119" s="24">
        <v>0</v>
      </c>
      <c r="Z119" s="24">
        <v>1.828333</v>
      </c>
      <c r="AA119" s="24">
        <v>0</v>
      </c>
      <c r="AB119" s="24">
        <v>0</v>
      </c>
      <c r="AC119" s="24">
        <v>0</v>
      </c>
      <c r="AD119" s="24">
        <v>0</v>
      </c>
      <c r="AE119" s="24">
        <v>0</v>
      </c>
      <c r="AF119" s="24">
        <v>0</v>
      </c>
      <c r="AG119" s="24">
        <v>0</v>
      </c>
      <c r="AH119" s="24">
        <v>0</v>
      </c>
      <c r="AI119" s="24">
        <v>1.6598390000000001</v>
      </c>
      <c r="AJ119" s="24">
        <v>1.828333</v>
      </c>
      <c r="AK119" s="24">
        <v>0</v>
      </c>
      <c r="AL119" s="24">
        <v>0</v>
      </c>
      <c r="AM119" s="24">
        <f t="shared" si="35"/>
        <v>1.6598390000000001</v>
      </c>
      <c r="AN119" s="24">
        <f t="shared" si="35"/>
        <v>1.828333</v>
      </c>
      <c r="AO119" s="25" t="s">
        <v>42</v>
      </c>
    </row>
    <row r="120" spans="1:41" ht="31.5" x14ac:dyDescent="0.25">
      <c r="A120" s="20" t="s">
        <v>207</v>
      </c>
      <c r="B120" s="21" t="s">
        <v>235</v>
      </c>
      <c r="C120" s="22" t="s">
        <v>236</v>
      </c>
      <c r="D120" s="22" t="s">
        <v>77</v>
      </c>
      <c r="E120" s="23">
        <v>2027</v>
      </c>
      <c r="F120" s="23">
        <v>2027</v>
      </c>
      <c r="G120" s="23">
        <v>2027</v>
      </c>
      <c r="H120" s="24">
        <v>0</v>
      </c>
      <c r="I120" s="24">
        <v>0</v>
      </c>
      <c r="J120" s="24">
        <v>0</v>
      </c>
      <c r="K120" s="24">
        <v>9.7718369999999997</v>
      </c>
      <c r="L120" s="24">
        <v>0.53521099999999999</v>
      </c>
      <c r="M120" s="24">
        <v>9.073105</v>
      </c>
      <c r="N120" s="24">
        <v>0</v>
      </c>
      <c r="O120" s="24">
        <v>0.163521</v>
      </c>
      <c r="P120" s="24">
        <v>10.773481</v>
      </c>
      <c r="Q120" s="24">
        <v>0.59007100000000001</v>
      </c>
      <c r="R120" s="24">
        <v>10.003126999999999</v>
      </c>
      <c r="S120" s="24">
        <v>0</v>
      </c>
      <c r="T120" s="24">
        <v>0.180283</v>
      </c>
      <c r="U120" s="24">
        <v>0</v>
      </c>
      <c r="V120" s="24">
        <v>9.7718369999999997</v>
      </c>
      <c r="W120" s="24">
        <v>0</v>
      </c>
      <c r="X120" s="24">
        <v>9.7718369999999997</v>
      </c>
      <c r="Y120" s="24">
        <v>0</v>
      </c>
      <c r="Z120" s="24">
        <v>10.773481</v>
      </c>
      <c r="AA120" s="24">
        <v>0</v>
      </c>
      <c r="AB120" s="24">
        <v>0</v>
      </c>
      <c r="AC120" s="24">
        <v>0</v>
      </c>
      <c r="AD120" s="24">
        <v>0</v>
      </c>
      <c r="AE120" s="24">
        <v>0</v>
      </c>
      <c r="AF120" s="24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9.7718369999999997</v>
      </c>
      <c r="AL120" s="24">
        <v>10.773481</v>
      </c>
      <c r="AM120" s="24">
        <f t="shared" si="35"/>
        <v>9.7718369999999997</v>
      </c>
      <c r="AN120" s="24">
        <f t="shared" si="35"/>
        <v>10.773481</v>
      </c>
      <c r="AO120" s="25" t="s">
        <v>42</v>
      </c>
    </row>
    <row r="121" spans="1:41" ht="47.25" customHeight="1" x14ac:dyDescent="0.25">
      <c r="A121" s="20" t="s">
        <v>207</v>
      </c>
      <c r="B121" s="21" t="s">
        <v>237</v>
      </c>
      <c r="C121" s="22" t="s">
        <v>238</v>
      </c>
      <c r="D121" s="22" t="s">
        <v>77</v>
      </c>
      <c r="E121" s="23">
        <v>2026</v>
      </c>
      <c r="F121" s="23">
        <v>2026</v>
      </c>
      <c r="G121" s="23">
        <v>2026</v>
      </c>
      <c r="H121" s="24">
        <v>0</v>
      </c>
      <c r="I121" s="24">
        <v>0</v>
      </c>
      <c r="J121" s="24">
        <v>0</v>
      </c>
      <c r="K121" s="24">
        <v>5.064527</v>
      </c>
      <c r="L121" s="24">
        <v>0.42212899999999998</v>
      </c>
      <c r="M121" s="24">
        <v>4.5586549999999999</v>
      </c>
      <c r="N121" s="24">
        <v>0</v>
      </c>
      <c r="O121" s="24">
        <v>8.3742999999999998E-2</v>
      </c>
      <c r="P121" s="24">
        <v>5.5786360000000004</v>
      </c>
      <c r="Q121" s="24">
        <v>0.46498</v>
      </c>
      <c r="R121" s="24">
        <v>5.0214119999999998</v>
      </c>
      <c r="S121" s="24">
        <v>0</v>
      </c>
      <c r="T121" s="24">
        <v>9.2244000000000007E-2</v>
      </c>
      <c r="U121" s="24">
        <v>0</v>
      </c>
      <c r="V121" s="24">
        <v>5.064527</v>
      </c>
      <c r="W121" s="24">
        <v>0</v>
      </c>
      <c r="X121" s="24">
        <v>5.064527</v>
      </c>
      <c r="Y121" s="24">
        <v>0</v>
      </c>
      <c r="Z121" s="24">
        <v>5.5786360000000004</v>
      </c>
      <c r="AA121" s="24">
        <v>0</v>
      </c>
      <c r="AB121" s="24">
        <v>0</v>
      </c>
      <c r="AC121" s="24">
        <v>0</v>
      </c>
      <c r="AD121" s="24">
        <v>0</v>
      </c>
      <c r="AE121" s="24">
        <v>0</v>
      </c>
      <c r="AF121" s="24">
        <v>0</v>
      </c>
      <c r="AG121" s="24">
        <v>0</v>
      </c>
      <c r="AH121" s="24">
        <v>0</v>
      </c>
      <c r="AI121" s="24">
        <v>5.064527</v>
      </c>
      <c r="AJ121" s="24">
        <v>5.5786360000000004</v>
      </c>
      <c r="AK121" s="24">
        <v>0</v>
      </c>
      <c r="AL121" s="24">
        <v>0</v>
      </c>
      <c r="AM121" s="24">
        <f t="shared" si="35"/>
        <v>5.064527</v>
      </c>
      <c r="AN121" s="24">
        <f t="shared" si="35"/>
        <v>5.5786360000000004</v>
      </c>
      <c r="AO121" s="25" t="s">
        <v>42</v>
      </c>
    </row>
    <row r="122" spans="1:41" ht="31.5" x14ac:dyDescent="0.25">
      <c r="A122" s="20" t="s">
        <v>207</v>
      </c>
      <c r="B122" s="21" t="s">
        <v>239</v>
      </c>
      <c r="C122" s="22" t="s">
        <v>240</v>
      </c>
      <c r="D122" s="22" t="s">
        <v>77</v>
      </c>
      <c r="E122" s="23">
        <v>2027</v>
      </c>
      <c r="F122" s="23">
        <v>2027</v>
      </c>
      <c r="G122" s="23">
        <v>2027</v>
      </c>
      <c r="H122" s="24">
        <v>0</v>
      </c>
      <c r="I122" s="24">
        <v>0</v>
      </c>
      <c r="J122" s="24">
        <v>0</v>
      </c>
      <c r="K122" s="24">
        <v>13.245391</v>
      </c>
      <c r="L122" s="24">
        <v>0.75661599999999996</v>
      </c>
      <c r="M122" s="24">
        <v>12.269463999999999</v>
      </c>
      <c r="N122" s="24">
        <v>0</v>
      </c>
      <c r="O122" s="24">
        <v>0.21931100000000001</v>
      </c>
      <c r="P122" s="24">
        <v>14.603084000000001</v>
      </c>
      <c r="Q122" s="24">
        <v>0.834171</v>
      </c>
      <c r="R122" s="24">
        <v>13.527122</v>
      </c>
      <c r="S122" s="24">
        <v>0</v>
      </c>
      <c r="T122" s="24">
        <v>0.24179100000000001</v>
      </c>
      <c r="U122" s="24">
        <v>0</v>
      </c>
      <c r="V122" s="24">
        <v>13.245391</v>
      </c>
      <c r="W122" s="24">
        <v>0</v>
      </c>
      <c r="X122" s="24">
        <v>13.245391</v>
      </c>
      <c r="Y122" s="24">
        <v>0</v>
      </c>
      <c r="Z122" s="24">
        <v>14.603084000000001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13.245391</v>
      </c>
      <c r="AL122" s="24">
        <v>14.603084000000001</v>
      </c>
      <c r="AM122" s="24">
        <f t="shared" si="35"/>
        <v>13.245391</v>
      </c>
      <c r="AN122" s="24">
        <f t="shared" si="35"/>
        <v>14.603084000000001</v>
      </c>
      <c r="AO122" s="25" t="s">
        <v>42</v>
      </c>
    </row>
    <row r="123" spans="1:41" x14ac:dyDescent="0.25">
      <c r="A123" s="20" t="s">
        <v>241</v>
      </c>
      <c r="B123" s="21" t="s">
        <v>242</v>
      </c>
      <c r="C123" s="22" t="s">
        <v>41</v>
      </c>
      <c r="D123" s="22" t="s">
        <v>42</v>
      </c>
      <c r="E123" s="23" t="s">
        <v>42</v>
      </c>
      <c r="F123" s="23" t="s">
        <v>42</v>
      </c>
      <c r="G123" s="23" t="s">
        <v>42</v>
      </c>
      <c r="H123" s="24">
        <f t="shared" ref="H123:AN123" si="36">IFERROR(SUM(H124:H159),"нд")</f>
        <v>20.949120000000004</v>
      </c>
      <c r="I123" s="24">
        <f t="shared" si="36"/>
        <v>29.686816</v>
      </c>
      <c r="J123" s="24">
        <f t="shared" si="36"/>
        <v>9.9669889999999981</v>
      </c>
      <c r="K123" s="24">
        <f t="shared" si="36"/>
        <v>374.83956599999999</v>
      </c>
      <c r="L123" s="24">
        <f t="shared" si="36"/>
        <v>22.753565000000002</v>
      </c>
      <c r="M123" s="24">
        <f t="shared" si="36"/>
        <v>342.87326499999995</v>
      </c>
      <c r="N123" s="24">
        <f t="shared" si="36"/>
        <v>7.3940000000000004E-3</v>
      </c>
      <c r="O123" s="24">
        <f t="shared" si="36"/>
        <v>9.2053419999999999</v>
      </c>
      <c r="P123" s="24">
        <f t="shared" si="36"/>
        <v>479.17990800000007</v>
      </c>
      <c r="Q123" s="24">
        <f t="shared" si="36"/>
        <v>25.605597000000003</v>
      </c>
      <c r="R123" s="24">
        <f t="shared" si="36"/>
        <v>441.44688600000001</v>
      </c>
      <c r="S123" s="24">
        <f t="shared" si="36"/>
        <v>8.9289999999999994E-3</v>
      </c>
      <c r="T123" s="24">
        <f t="shared" si="36"/>
        <v>12.118495999999997</v>
      </c>
      <c r="U123" s="24">
        <f t="shared" si="36"/>
        <v>19.773132</v>
      </c>
      <c r="V123" s="24">
        <f t="shared" si="36"/>
        <v>365.273055</v>
      </c>
      <c r="W123" s="24">
        <f t="shared" si="36"/>
        <v>19.773132</v>
      </c>
      <c r="X123" s="24">
        <f t="shared" si="36"/>
        <v>365.273055</v>
      </c>
      <c r="Y123" s="24">
        <f t="shared" si="36"/>
        <v>28.796801000000002</v>
      </c>
      <c r="Z123" s="24">
        <f t="shared" si="36"/>
        <v>466.70202200000006</v>
      </c>
      <c r="AA123" s="24">
        <f t="shared" si="36"/>
        <v>0</v>
      </c>
      <c r="AB123" s="24">
        <f t="shared" si="36"/>
        <v>2.5108969999999999</v>
      </c>
      <c r="AC123" s="24">
        <f t="shared" si="36"/>
        <v>95.455077000000017</v>
      </c>
      <c r="AD123" s="24">
        <f t="shared" si="36"/>
        <v>63.596764999999998</v>
      </c>
      <c r="AE123" s="24">
        <f t="shared" si="36"/>
        <v>43.026834999999998</v>
      </c>
      <c r="AF123" s="24">
        <f t="shared" si="36"/>
        <v>115.46284300000002</v>
      </c>
      <c r="AG123" s="24">
        <f t="shared" si="36"/>
        <v>45.546203000000006</v>
      </c>
      <c r="AH123" s="24">
        <f t="shared" si="36"/>
        <v>85.747335000000007</v>
      </c>
      <c r="AI123" s="24">
        <f t="shared" si="36"/>
        <v>62.481133</v>
      </c>
      <c r="AJ123" s="24">
        <f t="shared" si="36"/>
        <v>61.152019000000003</v>
      </c>
      <c r="AK123" s="24">
        <f t="shared" si="36"/>
        <v>118.763807</v>
      </c>
      <c r="AL123" s="24">
        <f t="shared" si="36"/>
        <v>140.74306000000001</v>
      </c>
      <c r="AM123" s="24">
        <f t="shared" si="36"/>
        <v>365.273055</v>
      </c>
      <c r="AN123" s="24">
        <f t="shared" si="36"/>
        <v>466.70202200000006</v>
      </c>
      <c r="AO123" s="25" t="s">
        <v>42</v>
      </c>
    </row>
    <row r="124" spans="1:41" ht="31.5" x14ac:dyDescent="0.25">
      <c r="A124" s="20" t="s">
        <v>241</v>
      </c>
      <c r="B124" s="21" t="s">
        <v>243</v>
      </c>
      <c r="C124" s="22" t="s">
        <v>412</v>
      </c>
      <c r="D124" s="22" t="s">
        <v>71</v>
      </c>
      <c r="E124" s="23">
        <v>2022</v>
      </c>
      <c r="F124" s="23" t="s">
        <v>42</v>
      </c>
      <c r="G124" s="23">
        <v>2024</v>
      </c>
      <c r="H124" s="24">
        <v>0</v>
      </c>
      <c r="I124" s="24">
        <v>1.6083769999999999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14.183407000000001</v>
      </c>
      <c r="Q124" s="24">
        <v>0.74303699999999995</v>
      </c>
      <c r="R124" s="24">
        <v>13.173171</v>
      </c>
      <c r="S124" s="24">
        <v>0</v>
      </c>
      <c r="T124" s="24">
        <v>0.26719900000000002</v>
      </c>
      <c r="U124" s="24">
        <v>0</v>
      </c>
      <c r="V124" s="24">
        <v>0</v>
      </c>
      <c r="W124" s="24">
        <v>0</v>
      </c>
      <c r="X124" s="24">
        <v>0</v>
      </c>
      <c r="Y124" s="24">
        <v>1.5241169999999999</v>
      </c>
      <c r="Z124" s="24">
        <v>13.44037</v>
      </c>
      <c r="AA124" s="24">
        <v>0</v>
      </c>
      <c r="AB124" s="24">
        <v>0.74303699999999995</v>
      </c>
      <c r="AC124" s="24">
        <v>0</v>
      </c>
      <c r="AD124" s="24">
        <v>0</v>
      </c>
      <c r="AE124" s="24">
        <v>0</v>
      </c>
      <c r="AF124" s="24">
        <v>13.44037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f t="shared" ref="AM124:AN159" si="37">IFERROR(AC124+AE124+AG124+AI124+AK124,"нд")</f>
        <v>0</v>
      </c>
      <c r="AN124" s="24">
        <f t="shared" si="37"/>
        <v>13.44037</v>
      </c>
      <c r="AO124" s="25" t="s">
        <v>42</v>
      </c>
    </row>
    <row r="125" spans="1:41" ht="31.5" x14ac:dyDescent="0.25">
      <c r="A125" s="20" t="s">
        <v>241</v>
      </c>
      <c r="B125" s="21" t="s">
        <v>244</v>
      </c>
      <c r="C125" s="22" t="s">
        <v>245</v>
      </c>
      <c r="D125" s="22" t="s">
        <v>71</v>
      </c>
      <c r="E125" s="23">
        <v>2021</v>
      </c>
      <c r="F125" s="23">
        <v>2023</v>
      </c>
      <c r="G125" s="23">
        <v>2025</v>
      </c>
      <c r="H125" s="24">
        <v>3.7908019999999998</v>
      </c>
      <c r="I125" s="24">
        <v>3.7908019999999998</v>
      </c>
      <c r="J125" s="24">
        <v>1.5665290000000001</v>
      </c>
      <c r="K125" s="24">
        <v>32.203642000000002</v>
      </c>
      <c r="L125" s="24">
        <v>1.5665290000000001</v>
      </c>
      <c r="M125" s="24">
        <v>30.072341000000002</v>
      </c>
      <c r="N125" s="24">
        <v>7.3940000000000004E-3</v>
      </c>
      <c r="O125" s="24">
        <v>0.55737800000000004</v>
      </c>
      <c r="P125" s="24">
        <v>38.561843000000003</v>
      </c>
      <c r="Q125" s="24">
        <v>1.5665290000000001</v>
      </c>
      <c r="R125" s="24">
        <v>36.313333</v>
      </c>
      <c r="S125" s="24">
        <v>8.9289999999999994E-3</v>
      </c>
      <c r="T125" s="24">
        <v>0.67305199999999998</v>
      </c>
      <c r="U125" s="24">
        <v>3.6063999999999998</v>
      </c>
      <c r="V125" s="24">
        <v>30.637112999999999</v>
      </c>
      <c r="W125" s="24">
        <v>3.6063999999999998</v>
      </c>
      <c r="X125" s="24">
        <v>30.637112999999999</v>
      </c>
      <c r="Y125" s="24">
        <v>3.6368049999999998</v>
      </c>
      <c r="Z125" s="24">
        <v>36.995314</v>
      </c>
      <c r="AA125" s="24">
        <v>0</v>
      </c>
      <c r="AB125" s="24">
        <v>0</v>
      </c>
      <c r="AC125" s="24">
        <v>30.637112999999999</v>
      </c>
      <c r="AD125" s="24">
        <v>0</v>
      </c>
      <c r="AE125" s="24">
        <v>0</v>
      </c>
      <c r="AF125" s="24">
        <v>0</v>
      </c>
      <c r="AG125" s="24">
        <v>0</v>
      </c>
      <c r="AH125" s="24">
        <v>36.995314</v>
      </c>
      <c r="AI125" s="24">
        <v>0</v>
      </c>
      <c r="AJ125" s="24">
        <v>0</v>
      </c>
      <c r="AK125" s="24">
        <v>0</v>
      </c>
      <c r="AL125" s="24">
        <v>0</v>
      </c>
      <c r="AM125" s="24">
        <f t="shared" si="37"/>
        <v>30.637112999999999</v>
      </c>
      <c r="AN125" s="24">
        <f t="shared" si="37"/>
        <v>36.995314</v>
      </c>
      <c r="AO125" s="25" t="s">
        <v>42</v>
      </c>
    </row>
    <row r="126" spans="1:41" ht="31.5" x14ac:dyDescent="0.25">
      <c r="A126" s="20" t="s">
        <v>241</v>
      </c>
      <c r="B126" s="21" t="s">
        <v>246</v>
      </c>
      <c r="C126" s="22" t="s">
        <v>247</v>
      </c>
      <c r="D126" s="22" t="s">
        <v>77</v>
      </c>
      <c r="E126" s="23">
        <v>2027</v>
      </c>
      <c r="F126" s="23">
        <v>2026</v>
      </c>
      <c r="G126" s="23">
        <v>2027</v>
      </c>
      <c r="H126" s="24">
        <v>0</v>
      </c>
      <c r="I126" s="24">
        <v>0</v>
      </c>
      <c r="J126" s="24">
        <v>0</v>
      </c>
      <c r="K126" s="24">
        <v>8.4946789999999996</v>
      </c>
      <c r="L126" s="24">
        <v>0.58070200000000005</v>
      </c>
      <c r="M126" s="24">
        <v>7.7716589999999997</v>
      </c>
      <c r="N126" s="24">
        <v>0</v>
      </c>
      <c r="O126" s="24">
        <v>0.142318</v>
      </c>
      <c r="P126" s="24">
        <v>9.8055869999999992</v>
      </c>
      <c r="Q126" s="24">
        <v>0.67031600000000002</v>
      </c>
      <c r="R126" s="24">
        <v>8.9709900000000005</v>
      </c>
      <c r="S126" s="24">
        <v>0</v>
      </c>
      <c r="T126" s="24">
        <v>0.16428100000000001</v>
      </c>
      <c r="U126" s="24">
        <v>0</v>
      </c>
      <c r="V126" s="24">
        <v>8.4946789999999996</v>
      </c>
      <c r="W126" s="24">
        <v>0</v>
      </c>
      <c r="X126" s="24">
        <v>8.4946789999999996</v>
      </c>
      <c r="Y126" s="24">
        <v>0</v>
      </c>
      <c r="Z126" s="24">
        <v>9.8055869999999992</v>
      </c>
      <c r="AA126" s="24">
        <v>0</v>
      </c>
      <c r="AB126" s="24">
        <v>0</v>
      </c>
      <c r="AC126" s="24">
        <v>0</v>
      </c>
      <c r="AD126" s="24">
        <v>0</v>
      </c>
      <c r="AE126" s="24">
        <v>0</v>
      </c>
      <c r="AF126" s="24">
        <v>0</v>
      </c>
      <c r="AG126" s="24">
        <v>0</v>
      </c>
      <c r="AH126" s="24">
        <v>0</v>
      </c>
      <c r="AI126" s="24">
        <v>8.4946789999999996</v>
      </c>
      <c r="AJ126" s="24">
        <v>0</v>
      </c>
      <c r="AK126" s="24">
        <v>0</v>
      </c>
      <c r="AL126" s="24">
        <v>9.8055869999999992</v>
      </c>
      <c r="AM126" s="24">
        <f t="shared" si="37"/>
        <v>8.4946789999999996</v>
      </c>
      <c r="AN126" s="24">
        <f t="shared" si="37"/>
        <v>9.8055869999999992</v>
      </c>
      <c r="AO126" s="25" t="s">
        <v>42</v>
      </c>
    </row>
    <row r="127" spans="1:41" ht="31.5" x14ac:dyDescent="0.25">
      <c r="A127" s="20" t="s">
        <v>241</v>
      </c>
      <c r="B127" s="21" t="s">
        <v>248</v>
      </c>
      <c r="C127" s="22" t="s">
        <v>413</v>
      </c>
      <c r="D127" s="22" t="s">
        <v>77</v>
      </c>
      <c r="E127" s="23">
        <v>2026</v>
      </c>
      <c r="F127" s="23">
        <v>2026</v>
      </c>
      <c r="G127" s="23">
        <v>2026</v>
      </c>
      <c r="H127" s="24">
        <v>0</v>
      </c>
      <c r="I127" s="24">
        <v>0</v>
      </c>
      <c r="J127" s="24">
        <v>0</v>
      </c>
      <c r="K127" s="24">
        <v>3.3653219999999999</v>
      </c>
      <c r="L127" s="24">
        <v>0.44070500000000001</v>
      </c>
      <c r="M127" s="24">
        <v>2.8678910000000002</v>
      </c>
      <c r="N127" s="24">
        <v>0</v>
      </c>
      <c r="O127" s="24">
        <v>5.6725999999999999E-2</v>
      </c>
      <c r="P127" s="24">
        <v>3.7069429999999999</v>
      </c>
      <c r="Q127" s="24">
        <v>0.48544199999999998</v>
      </c>
      <c r="R127" s="24">
        <v>3.1590159999999998</v>
      </c>
      <c r="S127" s="24">
        <v>0</v>
      </c>
      <c r="T127" s="24">
        <v>6.2484999999999999E-2</v>
      </c>
      <c r="U127" s="24">
        <v>0</v>
      </c>
      <c r="V127" s="24">
        <v>3.3653219999999999</v>
      </c>
      <c r="W127" s="24">
        <v>0</v>
      </c>
      <c r="X127" s="24">
        <v>3.3653219999999999</v>
      </c>
      <c r="Y127" s="24">
        <v>0</v>
      </c>
      <c r="Z127" s="24">
        <v>3.7069429999999999</v>
      </c>
      <c r="AA127" s="24">
        <v>0</v>
      </c>
      <c r="AB127" s="24">
        <v>0</v>
      </c>
      <c r="AC127" s="24">
        <v>0</v>
      </c>
      <c r="AD127" s="24">
        <v>0</v>
      </c>
      <c r="AE127" s="24">
        <v>0</v>
      </c>
      <c r="AF127" s="24">
        <v>0</v>
      </c>
      <c r="AG127" s="24">
        <v>0</v>
      </c>
      <c r="AH127" s="24">
        <v>0</v>
      </c>
      <c r="AI127" s="24">
        <v>3.3653219999999999</v>
      </c>
      <c r="AJ127" s="24">
        <v>3.7069429999999999</v>
      </c>
      <c r="AK127" s="24">
        <v>0</v>
      </c>
      <c r="AL127" s="24">
        <v>0</v>
      </c>
      <c r="AM127" s="24">
        <f t="shared" si="37"/>
        <v>3.3653219999999999</v>
      </c>
      <c r="AN127" s="24">
        <f t="shared" si="37"/>
        <v>3.7069429999999999</v>
      </c>
      <c r="AO127" s="25" t="s">
        <v>42</v>
      </c>
    </row>
    <row r="128" spans="1:41" ht="31.5" x14ac:dyDescent="0.25">
      <c r="A128" s="20" t="s">
        <v>241</v>
      </c>
      <c r="B128" s="21" t="s">
        <v>249</v>
      </c>
      <c r="C128" s="22" t="s">
        <v>250</v>
      </c>
      <c r="D128" s="22" t="s">
        <v>71</v>
      </c>
      <c r="E128" s="23">
        <v>2021</v>
      </c>
      <c r="F128" s="23" t="s">
        <v>42</v>
      </c>
      <c r="G128" s="23">
        <v>2023</v>
      </c>
      <c r="H128" s="24">
        <v>0</v>
      </c>
      <c r="I128" s="24">
        <v>1.0250280000000001</v>
      </c>
      <c r="J128" s="24">
        <v>8.7303000000000006E-2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24">
        <v>9.2029390000000006</v>
      </c>
      <c r="Q128" s="24">
        <v>8.7303000000000006E-2</v>
      </c>
      <c r="R128" s="24">
        <v>8.7682300000000009</v>
      </c>
      <c r="S128" s="24">
        <v>0</v>
      </c>
      <c r="T128" s="24">
        <v>0.34740599999999999</v>
      </c>
      <c r="U128" s="24">
        <v>0</v>
      </c>
      <c r="V128" s="24">
        <v>0</v>
      </c>
      <c r="W128" s="24">
        <v>0</v>
      </c>
      <c r="X128" s="24">
        <v>0</v>
      </c>
      <c r="Y128" s="24">
        <v>1.188598</v>
      </c>
      <c r="Z128" s="24">
        <v>9.1156360000000003</v>
      </c>
      <c r="AA128" s="24">
        <v>0</v>
      </c>
      <c r="AB128" s="24">
        <v>0</v>
      </c>
      <c r="AC128" s="24">
        <v>0</v>
      </c>
      <c r="AD128" s="24">
        <v>9.1156360000000003</v>
      </c>
      <c r="AE128" s="24">
        <v>0</v>
      </c>
      <c r="AF128" s="24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f t="shared" si="37"/>
        <v>0</v>
      </c>
      <c r="AN128" s="24">
        <f t="shared" si="37"/>
        <v>9.1156360000000003</v>
      </c>
      <c r="AO128" s="25" t="s">
        <v>42</v>
      </c>
    </row>
    <row r="129" spans="1:41" ht="31.5" x14ac:dyDescent="0.25">
      <c r="A129" s="20" t="s">
        <v>241</v>
      </c>
      <c r="B129" s="21" t="s">
        <v>251</v>
      </c>
      <c r="C129" s="22" t="s">
        <v>252</v>
      </c>
      <c r="D129" s="22" t="s">
        <v>71</v>
      </c>
      <c r="E129" s="23">
        <v>2022</v>
      </c>
      <c r="F129" s="23" t="s">
        <v>42</v>
      </c>
      <c r="G129" s="23">
        <v>2024</v>
      </c>
      <c r="H129" s="24">
        <v>0</v>
      </c>
      <c r="I129" s="24">
        <v>1.888306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16.609608999999999</v>
      </c>
      <c r="Q129" s="24">
        <v>1.0451680000000001</v>
      </c>
      <c r="R129" s="24">
        <v>15.259771000000001</v>
      </c>
      <c r="S129" s="24">
        <v>0</v>
      </c>
      <c r="T129" s="24">
        <v>0.30467</v>
      </c>
      <c r="U129" s="24">
        <v>0</v>
      </c>
      <c r="V129" s="24">
        <v>0</v>
      </c>
      <c r="W129" s="24">
        <v>0</v>
      </c>
      <c r="X129" s="24">
        <v>0</v>
      </c>
      <c r="Y129" s="24">
        <v>1.7694829999999999</v>
      </c>
      <c r="Z129" s="24">
        <v>15.564441</v>
      </c>
      <c r="AA129" s="24">
        <v>0</v>
      </c>
      <c r="AB129" s="24">
        <v>1.0451680000000001</v>
      </c>
      <c r="AC129" s="24">
        <v>0</v>
      </c>
      <c r="AD129" s="24">
        <v>0</v>
      </c>
      <c r="AE129" s="24">
        <v>0</v>
      </c>
      <c r="AF129" s="24">
        <v>15.564441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f t="shared" si="37"/>
        <v>0</v>
      </c>
      <c r="AN129" s="24">
        <f t="shared" si="37"/>
        <v>15.564441</v>
      </c>
      <c r="AO129" s="25" t="s">
        <v>42</v>
      </c>
    </row>
    <row r="130" spans="1:41" ht="31.5" x14ac:dyDescent="0.25">
      <c r="A130" s="20" t="s">
        <v>241</v>
      </c>
      <c r="B130" s="21" t="s">
        <v>253</v>
      </c>
      <c r="C130" s="22" t="s">
        <v>414</v>
      </c>
      <c r="D130" s="22" t="s">
        <v>71</v>
      </c>
      <c r="E130" s="23">
        <v>2021</v>
      </c>
      <c r="F130" s="23" t="s">
        <v>42</v>
      </c>
      <c r="G130" s="23">
        <v>2023</v>
      </c>
      <c r="H130" s="24">
        <v>0</v>
      </c>
      <c r="I130" s="24">
        <v>0.794404</v>
      </c>
      <c r="J130" s="24">
        <v>0.120155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6.1017590000000004</v>
      </c>
      <c r="Q130" s="24">
        <v>0.120155</v>
      </c>
      <c r="R130" s="24">
        <v>5.7449950000000003</v>
      </c>
      <c r="S130" s="24">
        <v>0</v>
      </c>
      <c r="T130" s="24">
        <v>0.23660900000000001</v>
      </c>
      <c r="U130" s="24">
        <v>0</v>
      </c>
      <c r="V130" s="24">
        <v>0</v>
      </c>
      <c r="W130" s="24">
        <v>0</v>
      </c>
      <c r="X130" s="24">
        <v>0</v>
      </c>
      <c r="Y130" s="24">
        <v>0.77876000000000001</v>
      </c>
      <c r="Z130" s="24">
        <v>5.9816039999999999</v>
      </c>
      <c r="AA130" s="24">
        <v>0</v>
      </c>
      <c r="AB130" s="24">
        <v>0</v>
      </c>
      <c r="AC130" s="24">
        <v>0</v>
      </c>
      <c r="AD130" s="24">
        <v>5.9816039999999999</v>
      </c>
      <c r="AE130" s="24">
        <v>0</v>
      </c>
      <c r="AF130" s="24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f t="shared" si="37"/>
        <v>0</v>
      </c>
      <c r="AN130" s="24">
        <f t="shared" si="37"/>
        <v>5.9816039999999999</v>
      </c>
      <c r="AO130" s="25" t="s">
        <v>42</v>
      </c>
    </row>
    <row r="131" spans="1:41" ht="31.5" x14ac:dyDescent="0.25">
      <c r="A131" s="20" t="s">
        <v>241</v>
      </c>
      <c r="B131" s="21" t="s">
        <v>254</v>
      </c>
      <c r="C131" s="22" t="s">
        <v>255</v>
      </c>
      <c r="D131" s="22" t="s">
        <v>71</v>
      </c>
      <c r="E131" s="23">
        <v>2021</v>
      </c>
      <c r="F131" s="23" t="s">
        <v>42</v>
      </c>
      <c r="G131" s="23">
        <v>2023</v>
      </c>
      <c r="H131" s="24">
        <v>0</v>
      </c>
      <c r="I131" s="24">
        <v>0.30949300000000002</v>
      </c>
      <c r="J131" s="24">
        <v>8.1772999999999998E-2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24">
        <v>2.8028089999999999</v>
      </c>
      <c r="Q131" s="24">
        <v>8.1772999999999998E-2</v>
      </c>
      <c r="R131" s="24">
        <v>2.6052810000000002</v>
      </c>
      <c r="S131" s="24">
        <v>0</v>
      </c>
      <c r="T131" s="24">
        <v>0.115755</v>
      </c>
      <c r="U131" s="24">
        <v>0</v>
      </c>
      <c r="V131" s="24">
        <v>0</v>
      </c>
      <c r="W131" s="24">
        <v>0</v>
      </c>
      <c r="X131" s="24">
        <v>0</v>
      </c>
      <c r="Y131" s="24">
        <v>0.35939199999999999</v>
      </c>
      <c r="Z131" s="24">
        <v>2.7210359999999998</v>
      </c>
      <c r="AA131" s="24">
        <v>0</v>
      </c>
      <c r="AB131" s="24">
        <v>0</v>
      </c>
      <c r="AC131" s="24">
        <v>0</v>
      </c>
      <c r="AD131" s="24">
        <v>2.7210359999999998</v>
      </c>
      <c r="AE131" s="24">
        <v>0</v>
      </c>
      <c r="AF131" s="24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f t="shared" si="37"/>
        <v>0</v>
      </c>
      <c r="AN131" s="24">
        <f t="shared" si="37"/>
        <v>2.7210359999999998</v>
      </c>
      <c r="AO131" s="25" t="s">
        <v>42</v>
      </c>
    </row>
    <row r="132" spans="1:41" ht="31.5" x14ac:dyDescent="0.25">
      <c r="A132" s="20" t="s">
        <v>241</v>
      </c>
      <c r="B132" s="21" t="s">
        <v>256</v>
      </c>
      <c r="C132" s="22" t="s">
        <v>257</v>
      </c>
      <c r="D132" s="22" t="s">
        <v>77</v>
      </c>
      <c r="E132" s="23">
        <v>2023</v>
      </c>
      <c r="F132" s="23">
        <v>2025</v>
      </c>
      <c r="G132" s="23">
        <v>2025</v>
      </c>
      <c r="H132" s="24">
        <v>0</v>
      </c>
      <c r="I132" s="24">
        <v>0</v>
      </c>
      <c r="J132" s="24">
        <v>0</v>
      </c>
      <c r="K132" s="24">
        <v>11.279856000000001</v>
      </c>
      <c r="L132" s="24">
        <v>0.65004300000000004</v>
      </c>
      <c r="M132" s="24">
        <v>10.228407000000001</v>
      </c>
      <c r="N132" s="24">
        <v>0</v>
      </c>
      <c r="O132" s="24">
        <v>0.40140599999999999</v>
      </c>
      <c r="P132" s="24">
        <v>12.343337999999999</v>
      </c>
      <c r="Q132" s="24">
        <v>0.64500299999999999</v>
      </c>
      <c r="R132" s="24">
        <v>11.25658</v>
      </c>
      <c r="S132" s="24">
        <v>0</v>
      </c>
      <c r="T132" s="24">
        <v>0.44175500000000001</v>
      </c>
      <c r="U132" s="24">
        <v>0</v>
      </c>
      <c r="V132" s="24">
        <v>11.279856000000001</v>
      </c>
      <c r="W132" s="24">
        <v>0</v>
      </c>
      <c r="X132" s="24">
        <v>11.279856000000001</v>
      </c>
      <c r="Y132" s="24">
        <v>0</v>
      </c>
      <c r="Z132" s="24">
        <v>12.343337999999999</v>
      </c>
      <c r="AA132" s="24">
        <v>0</v>
      </c>
      <c r="AB132" s="24">
        <v>0</v>
      </c>
      <c r="AC132" s="24">
        <v>0</v>
      </c>
      <c r="AD132" s="24">
        <v>0.64500299999999999</v>
      </c>
      <c r="AE132" s="24">
        <v>0</v>
      </c>
      <c r="AF132" s="24">
        <v>0</v>
      </c>
      <c r="AG132" s="24">
        <v>11.279856000000001</v>
      </c>
      <c r="AH132" s="24">
        <v>11.698335</v>
      </c>
      <c r="AI132" s="24">
        <v>0</v>
      </c>
      <c r="AJ132" s="24">
        <v>0</v>
      </c>
      <c r="AK132" s="24">
        <v>0</v>
      </c>
      <c r="AL132" s="24">
        <v>0</v>
      </c>
      <c r="AM132" s="24">
        <f t="shared" si="37"/>
        <v>11.279856000000001</v>
      </c>
      <c r="AN132" s="24">
        <f t="shared" si="37"/>
        <v>12.343337999999999</v>
      </c>
      <c r="AO132" s="25" t="s">
        <v>42</v>
      </c>
    </row>
    <row r="133" spans="1:41" ht="31.5" x14ac:dyDescent="0.25">
      <c r="A133" s="20" t="s">
        <v>241</v>
      </c>
      <c r="B133" s="21" t="s">
        <v>258</v>
      </c>
      <c r="C133" s="22" t="s">
        <v>259</v>
      </c>
      <c r="D133" s="22" t="s">
        <v>77</v>
      </c>
      <c r="E133" s="23">
        <v>2023</v>
      </c>
      <c r="F133" s="23">
        <v>2025</v>
      </c>
      <c r="G133" s="23">
        <v>2025</v>
      </c>
      <c r="H133" s="24">
        <v>0</v>
      </c>
      <c r="I133" s="24">
        <v>0</v>
      </c>
      <c r="J133" s="24">
        <v>0</v>
      </c>
      <c r="K133" s="24">
        <v>9.9940090000000001</v>
      </c>
      <c r="L133" s="24">
        <v>0.59726599999999996</v>
      </c>
      <c r="M133" s="24">
        <v>9.0415589999999995</v>
      </c>
      <c r="N133" s="24">
        <v>0</v>
      </c>
      <c r="O133" s="24">
        <v>0.355184</v>
      </c>
      <c r="P133" s="24">
        <v>10.933951</v>
      </c>
      <c r="Q133" s="24">
        <v>0.59263600000000005</v>
      </c>
      <c r="R133" s="24">
        <v>9.9504280000000005</v>
      </c>
      <c r="S133" s="24">
        <v>0</v>
      </c>
      <c r="T133" s="24">
        <v>0.39088699999999998</v>
      </c>
      <c r="U133" s="24">
        <v>0</v>
      </c>
      <c r="V133" s="24">
        <v>9.9940090000000001</v>
      </c>
      <c r="W133" s="24">
        <v>0</v>
      </c>
      <c r="X133" s="24">
        <v>9.9940090000000001</v>
      </c>
      <c r="Y133" s="24">
        <v>0</v>
      </c>
      <c r="Z133" s="24">
        <v>10.933951</v>
      </c>
      <c r="AA133" s="24">
        <v>0</v>
      </c>
      <c r="AB133" s="24">
        <v>0</v>
      </c>
      <c r="AC133" s="24">
        <v>0</v>
      </c>
      <c r="AD133" s="24">
        <v>0.59263600000000005</v>
      </c>
      <c r="AE133" s="24">
        <v>0</v>
      </c>
      <c r="AF133" s="24">
        <v>0</v>
      </c>
      <c r="AG133" s="24">
        <v>9.9940090000000001</v>
      </c>
      <c r="AH133" s="24">
        <v>10.341315</v>
      </c>
      <c r="AI133" s="24">
        <v>0</v>
      </c>
      <c r="AJ133" s="24">
        <v>0</v>
      </c>
      <c r="AK133" s="24">
        <v>0</v>
      </c>
      <c r="AL133" s="24">
        <v>0</v>
      </c>
      <c r="AM133" s="24">
        <f t="shared" si="37"/>
        <v>9.9940090000000001</v>
      </c>
      <c r="AN133" s="24">
        <f t="shared" si="37"/>
        <v>10.933951</v>
      </c>
      <c r="AO133" s="25" t="s">
        <v>42</v>
      </c>
    </row>
    <row r="134" spans="1:41" ht="31.5" x14ac:dyDescent="0.25">
      <c r="A134" s="20" t="s">
        <v>241</v>
      </c>
      <c r="B134" s="21" t="s">
        <v>260</v>
      </c>
      <c r="C134" s="22" t="s">
        <v>261</v>
      </c>
      <c r="D134" s="22" t="s">
        <v>71</v>
      </c>
      <c r="E134" s="23">
        <v>2021</v>
      </c>
      <c r="F134" s="23" t="s">
        <v>42</v>
      </c>
      <c r="G134" s="23">
        <v>2023</v>
      </c>
      <c r="H134" s="24">
        <v>0</v>
      </c>
      <c r="I134" s="24">
        <v>1.342973</v>
      </c>
      <c r="J134" s="24">
        <v>0.111247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12.183420999999999</v>
      </c>
      <c r="Q134" s="24">
        <v>0.111247</v>
      </c>
      <c r="R134" s="24">
        <v>11.625156</v>
      </c>
      <c r="S134" s="24">
        <v>0</v>
      </c>
      <c r="T134" s="24">
        <v>0.44701800000000003</v>
      </c>
      <c r="U134" s="24">
        <v>0</v>
      </c>
      <c r="V134" s="24">
        <v>0</v>
      </c>
      <c r="W134" s="24">
        <v>0</v>
      </c>
      <c r="X134" s="24">
        <v>0</v>
      </c>
      <c r="Y134" s="24">
        <v>1.5755380000000001</v>
      </c>
      <c r="Z134" s="24">
        <v>12.072174</v>
      </c>
      <c r="AA134" s="24">
        <v>0</v>
      </c>
      <c r="AB134" s="24">
        <v>0</v>
      </c>
      <c r="AC134" s="24">
        <v>0</v>
      </c>
      <c r="AD134" s="24">
        <v>12.072174</v>
      </c>
      <c r="AE134" s="24">
        <v>0</v>
      </c>
      <c r="AF134" s="24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f t="shared" si="37"/>
        <v>0</v>
      </c>
      <c r="AN134" s="24">
        <f t="shared" si="37"/>
        <v>12.072174</v>
      </c>
      <c r="AO134" s="25" t="s">
        <v>42</v>
      </c>
    </row>
    <row r="135" spans="1:41" ht="31.5" x14ac:dyDescent="0.25">
      <c r="A135" s="20" t="s">
        <v>241</v>
      </c>
      <c r="B135" s="21" t="s">
        <v>262</v>
      </c>
      <c r="C135" s="22" t="s">
        <v>263</v>
      </c>
      <c r="D135" s="22" t="s">
        <v>71</v>
      </c>
      <c r="E135" s="23">
        <v>2021</v>
      </c>
      <c r="F135" s="23">
        <v>2023</v>
      </c>
      <c r="G135" s="23">
        <v>2026</v>
      </c>
      <c r="H135" s="24">
        <v>1.0492049999999999</v>
      </c>
      <c r="I135" s="24">
        <v>1.0492049999999999</v>
      </c>
      <c r="J135" s="24">
        <v>0.11912399999999999</v>
      </c>
      <c r="K135" s="24">
        <v>8.7429889999999997</v>
      </c>
      <c r="L135" s="24">
        <v>0.11912399999999999</v>
      </c>
      <c r="M135" s="24">
        <v>8.2809799999999996</v>
      </c>
      <c r="N135" s="24">
        <v>0</v>
      </c>
      <c r="O135" s="24">
        <v>0.342885</v>
      </c>
      <c r="P135" s="24">
        <v>11.031976999999999</v>
      </c>
      <c r="Q135" s="24">
        <v>0.11912399999999999</v>
      </c>
      <c r="R135" s="24">
        <v>10.478958</v>
      </c>
      <c r="S135" s="24">
        <v>0</v>
      </c>
      <c r="T135" s="24">
        <v>0.43389499999999998</v>
      </c>
      <c r="U135" s="24">
        <v>1.0349090000000001</v>
      </c>
      <c r="V135" s="24">
        <v>8.6238650000000003</v>
      </c>
      <c r="W135" s="24">
        <v>1.0349090000000001</v>
      </c>
      <c r="X135" s="24">
        <v>8.6238650000000003</v>
      </c>
      <c r="Y135" s="24">
        <v>1.0378750000000001</v>
      </c>
      <c r="Z135" s="24">
        <v>10.912853</v>
      </c>
      <c r="AA135" s="24">
        <v>0</v>
      </c>
      <c r="AB135" s="24">
        <v>0</v>
      </c>
      <c r="AC135" s="24">
        <v>8.6238650000000003</v>
      </c>
      <c r="AD135" s="24">
        <v>0</v>
      </c>
      <c r="AE135" s="24">
        <v>0</v>
      </c>
      <c r="AF135" s="24">
        <v>0</v>
      </c>
      <c r="AG135" s="24">
        <v>0</v>
      </c>
      <c r="AH135" s="24">
        <v>0</v>
      </c>
      <c r="AI135" s="24">
        <v>0</v>
      </c>
      <c r="AJ135" s="24">
        <v>10.912853</v>
      </c>
      <c r="AK135" s="24">
        <v>0</v>
      </c>
      <c r="AL135" s="24">
        <v>0</v>
      </c>
      <c r="AM135" s="24">
        <f t="shared" si="37"/>
        <v>8.6238650000000003</v>
      </c>
      <c r="AN135" s="24">
        <f t="shared" si="37"/>
        <v>10.912853</v>
      </c>
      <c r="AO135" s="25" t="s">
        <v>42</v>
      </c>
    </row>
    <row r="136" spans="1:41" ht="31.5" x14ac:dyDescent="0.25">
      <c r="A136" s="20" t="s">
        <v>241</v>
      </c>
      <c r="B136" s="21" t="s">
        <v>264</v>
      </c>
      <c r="C136" s="22" t="s">
        <v>265</v>
      </c>
      <c r="D136" s="22" t="s">
        <v>71</v>
      </c>
      <c r="E136" s="23">
        <v>2021</v>
      </c>
      <c r="F136" s="23">
        <v>2023</v>
      </c>
      <c r="G136" s="23">
        <v>2026</v>
      </c>
      <c r="H136" s="24">
        <v>0.70275799999999999</v>
      </c>
      <c r="I136" s="24">
        <v>0.70275799999999999</v>
      </c>
      <c r="J136" s="24">
        <v>8.9219000000000007E-2</v>
      </c>
      <c r="K136" s="24">
        <v>5.1559559999999998</v>
      </c>
      <c r="L136" s="24">
        <v>8.9219000000000007E-2</v>
      </c>
      <c r="M136" s="24">
        <v>4.8564179999999997</v>
      </c>
      <c r="N136" s="24">
        <v>0</v>
      </c>
      <c r="O136" s="24">
        <v>0.21031900000000001</v>
      </c>
      <c r="P136" s="24">
        <v>6.500794</v>
      </c>
      <c r="Q136" s="24">
        <v>8.9219000000000007E-2</v>
      </c>
      <c r="R136" s="24">
        <v>6.1454319999999996</v>
      </c>
      <c r="S136" s="24">
        <v>0</v>
      </c>
      <c r="T136" s="24">
        <v>0.26614300000000002</v>
      </c>
      <c r="U136" s="24">
        <v>0.69059700000000002</v>
      </c>
      <c r="V136" s="24">
        <v>5.0667369999999998</v>
      </c>
      <c r="W136" s="24">
        <v>0.69059700000000002</v>
      </c>
      <c r="X136" s="24">
        <v>5.0667369999999998</v>
      </c>
      <c r="Y136" s="24">
        <v>0.69311299999999998</v>
      </c>
      <c r="Z136" s="24">
        <v>6.411575</v>
      </c>
      <c r="AA136" s="24">
        <v>0</v>
      </c>
      <c r="AB136" s="24">
        <v>0</v>
      </c>
      <c r="AC136" s="24">
        <v>5.0667369999999998</v>
      </c>
      <c r="AD136" s="24">
        <v>0</v>
      </c>
      <c r="AE136" s="24">
        <v>0</v>
      </c>
      <c r="AF136" s="24">
        <v>0</v>
      </c>
      <c r="AG136" s="24">
        <v>0</v>
      </c>
      <c r="AH136" s="24">
        <v>0</v>
      </c>
      <c r="AI136" s="24">
        <v>0</v>
      </c>
      <c r="AJ136" s="24">
        <v>6.411575</v>
      </c>
      <c r="AK136" s="24">
        <v>0</v>
      </c>
      <c r="AL136" s="24">
        <v>0</v>
      </c>
      <c r="AM136" s="24">
        <f t="shared" si="37"/>
        <v>5.0667369999999998</v>
      </c>
      <c r="AN136" s="24">
        <f t="shared" si="37"/>
        <v>6.411575</v>
      </c>
      <c r="AO136" s="25" t="s">
        <v>42</v>
      </c>
    </row>
    <row r="137" spans="1:41" ht="31.5" x14ac:dyDescent="0.25">
      <c r="A137" s="20" t="s">
        <v>241</v>
      </c>
      <c r="B137" s="21" t="s">
        <v>266</v>
      </c>
      <c r="C137" s="22" t="s">
        <v>267</v>
      </c>
      <c r="D137" s="22" t="s">
        <v>71</v>
      </c>
      <c r="E137" s="23">
        <v>2021</v>
      </c>
      <c r="F137" s="23">
        <v>2023</v>
      </c>
      <c r="G137" s="23">
        <v>2023</v>
      </c>
      <c r="H137" s="24">
        <v>2.3935279999999999</v>
      </c>
      <c r="I137" s="24">
        <v>2.3935279999999999</v>
      </c>
      <c r="J137" s="24">
        <v>1.4747589999999999</v>
      </c>
      <c r="K137" s="24">
        <v>19.917622999999999</v>
      </c>
      <c r="L137" s="24">
        <v>1.4747589999999999</v>
      </c>
      <c r="M137" s="24">
        <v>18.105402000000002</v>
      </c>
      <c r="N137" s="24">
        <v>0</v>
      </c>
      <c r="O137" s="24">
        <v>0.33746199999999998</v>
      </c>
      <c r="P137" s="24">
        <v>21.554061000000001</v>
      </c>
      <c r="Q137" s="24">
        <v>1.4747589999999999</v>
      </c>
      <c r="R137" s="24">
        <v>19.711897</v>
      </c>
      <c r="S137" s="24">
        <v>0</v>
      </c>
      <c r="T137" s="24">
        <v>0.36740499999999998</v>
      </c>
      <c r="U137" s="24">
        <v>2.2163040000000001</v>
      </c>
      <c r="V137" s="24">
        <v>18.442864</v>
      </c>
      <c r="W137" s="24">
        <v>2.2163040000000001</v>
      </c>
      <c r="X137" s="24">
        <v>18.442864</v>
      </c>
      <c r="Y137" s="24">
        <v>2.229759</v>
      </c>
      <c r="Z137" s="24">
        <v>20.079301999999998</v>
      </c>
      <c r="AA137" s="24">
        <v>0</v>
      </c>
      <c r="AB137" s="24">
        <v>0</v>
      </c>
      <c r="AC137" s="24">
        <v>18.442864</v>
      </c>
      <c r="AD137" s="24">
        <v>20.079301999999998</v>
      </c>
      <c r="AE137" s="24">
        <v>0</v>
      </c>
      <c r="AF137" s="24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f t="shared" si="37"/>
        <v>18.442864</v>
      </c>
      <c r="AN137" s="24">
        <f t="shared" si="37"/>
        <v>20.079301999999998</v>
      </c>
      <c r="AO137" s="25" t="s">
        <v>42</v>
      </c>
    </row>
    <row r="138" spans="1:41" ht="31.5" x14ac:dyDescent="0.25">
      <c r="A138" s="20" t="s">
        <v>241</v>
      </c>
      <c r="B138" s="21" t="s">
        <v>268</v>
      </c>
      <c r="C138" s="22" t="s">
        <v>269</v>
      </c>
      <c r="D138" s="22" t="s">
        <v>71</v>
      </c>
      <c r="E138" s="23">
        <v>2022</v>
      </c>
      <c r="F138" s="23" t="s">
        <v>42</v>
      </c>
      <c r="G138" s="23">
        <v>2024</v>
      </c>
      <c r="H138" s="24">
        <v>0</v>
      </c>
      <c r="I138" s="24">
        <v>1.769115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15.952412000000001</v>
      </c>
      <c r="Q138" s="24">
        <v>0.722692</v>
      </c>
      <c r="R138" s="24">
        <v>14.94046</v>
      </c>
      <c r="S138" s="24">
        <v>0</v>
      </c>
      <c r="T138" s="24">
        <v>0.28926000000000002</v>
      </c>
      <c r="U138" s="24">
        <v>0</v>
      </c>
      <c r="V138" s="24">
        <v>0</v>
      </c>
      <c r="W138" s="24">
        <v>0</v>
      </c>
      <c r="X138" s="24">
        <v>0</v>
      </c>
      <c r="Y138" s="24">
        <v>1.688968</v>
      </c>
      <c r="Z138" s="24">
        <v>15.22972</v>
      </c>
      <c r="AA138" s="24">
        <v>0</v>
      </c>
      <c r="AB138" s="24">
        <v>0.722692</v>
      </c>
      <c r="AC138" s="24">
        <v>0</v>
      </c>
      <c r="AD138" s="24">
        <v>0</v>
      </c>
      <c r="AE138" s="24">
        <v>0</v>
      </c>
      <c r="AF138" s="24">
        <v>15.22972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f t="shared" si="37"/>
        <v>0</v>
      </c>
      <c r="AN138" s="24">
        <f t="shared" si="37"/>
        <v>15.22972</v>
      </c>
      <c r="AO138" s="25" t="s">
        <v>42</v>
      </c>
    </row>
    <row r="139" spans="1:41" ht="31.5" x14ac:dyDescent="0.25">
      <c r="A139" s="20" t="s">
        <v>241</v>
      </c>
      <c r="B139" s="21" t="s">
        <v>270</v>
      </c>
      <c r="C139" s="22" t="s">
        <v>271</v>
      </c>
      <c r="D139" s="22" t="s">
        <v>71</v>
      </c>
      <c r="E139" s="23">
        <v>2021</v>
      </c>
      <c r="F139" s="23">
        <v>2025</v>
      </c>
      <c r="G139" s="23">
        <v>2025</v>
      </c>
      <c r="H139" s="24">
        <v>2.9512200000000002</v>
      </c>
      <c r="I139" s="24">
        <v>2.9512200000000002</v>
      </c>
      <c r="J139" s="24">
        <v>1.5087060000000001</v>
      </c>
      <c r="K139" s="24">
        <v>25.781044000000001</v>
      </c>
      <c r="L139" s="24">
        <v>1.5087060000000001</v>
      </c>
      <c r="M139" s="24">
        <v>23.356044000000001</v>
      </c>
      <c r="N139" s="24">
        <v>0</v>
      </c>
      <c r="O139" s="24">
        <v>0.91629400000000005</v>
      </c>
      <c r="P139" s="24">
        <v>28.221077000000001</v>
      </c>
      <c r="Q139" s="24">
        <v>1.5087060000000001</v>
      </c>
      <c r="R139" s="24">
        <v>25.703963999999999</v>
      </c>
      <c r="S139" s="24">
        <v>0</v>
      </c>
      <c r="T139" s="24">
        <v>1.0084070000000001</v>
      </c>
      <c r="U139" s="24">
        <v>2.7785139999999999</v>
      </c>
      <c r="V139" s="24">
        <v>24.272338000000001</v>
      </c>
      <c r="W139" s="24">
        <v>2.7785139999999999</v>
      </c>
      <c r="X139" s="24">
        <v>24.272338000000001</v>
      </c>
      <c r="Y139" s="24">
        <v>2.793447</v>
      </c>
      <c r="Z139" s="24">
        <v>26.712371000000001</v>
      </c>
      <c r="AA139" s="24">
        <v>0</v>
      </c>
      <c r="AB139" s="24">
        <v>0</v>
      </c>
      <c r="AC139" s="24">
        <v>0</v>
      </c>
      <c r="AD139" s="24">
        <v>0</v>
      </c>
      <c r="AE139" s="24">
        <v>0</v>
      </c>
      <c r="AF139" s="24">
        <v>0</v>
      </c>
      <c r="AG139" s="24">
        <v>24.272338000000001</v>
      </c>
      <c r="AH139" s="24">
        <v>26.712371000000001</v>
      </c>
      <c r="AI139" s="24">
        <v>0</v>
      </c>
      <c r="AJ139" s="24">
        <v>0</v>
      </c>
      <c r="AK139" s="24">
        <v>0</v>
      </c>
      <c r="AL139" s="24">
        <v>0</v>
      </c>
      <c r="AM139" s="24">
        <f t="shared" si="37"/>
        <v>24.272338000000001</v>
      </c>
      <c r="AN139" s="24">
        <f t="shared" si="37"/>
        <v>26.712371000000001</v>
      </c>
      <c r="AO139" s="25" t="s">
        <v>42</v>
      </c>
    </row>
    <row r="140" spans="1:41" ht="31.5" x14ac:dyDescent="0.25">
      <c r="A140" s="20" t="s">
        <v>241</v>
      </c>
      <c r="B140" s="21" t="s">
        <v>272</v>
      </c>
      <c r="C140" s="22" t="s">
        <v>273</v>
      </c>
      <c r="D140" s="22" t="s">
        <v>71</v>
      </c>
      <c r="E140" s="23">
        <v>2021</v>
      </c>
      <c r="F140" s="23">
        <v>2024</v>
      </c>
      <c r="G140" s="23">
        <v>2024</v>
      </c>
      <c r="H140" s="24">
        <v>5.2838099999999999</v>
      </c>
      <c r="I140" s="24">
        <v>5.2838099999999999</v>
      </c>
      <c r="J140" s="24">
        <v>2.2259500000000001</v>
      </c>
      <c r="K140" s="24">
        <v>45.252785000000003</v>
      </c>
      <c r="L140" s="24">
        <v>2.2259500000000001</v>
      </c>
      <c r="M140" s="24">
        <v>41.410468000000002</v>
      </c>
      <c r="N140" s="24">
        <v>0</v>
      </c>
      <c r="O140" s="24">
        <v>1.6163670000000001</v>
      </c>
      <c r="P140" s="24">
        <v>49.424118</v>
      </c>
      <c r="Q140" s="24">
        <v>2.2259500000000001</v>
      </c>
      <c r="R140" s="24">
        <v>45.425097999999998</v>
      </c>
      <c r="S140" s="24">
        <v>0</v>
      </c>
      <c r="T140" s="24">
        <v>1.7730699999999999</v>
      </c>
      <c r="U140" s="24">
        <v>5.0239029999999998</v>
      </c>
      <c r="V140" s="24">
        <v>43.026834999999998</v>
      </c>
      <c r="W140" s="24">
        <v>5.0239029999999998</v>
      </c>
      <c r="X140" s="24">
        <v>43.026834999999998</v>
      </c>
      <c r="Y140" s="24">
        <v>5.045839</v>
      </c>
      <c r="Z140" s="24">
        <v>47.198168000000003</v>
      </c>
      <c r="AA140" s="24">
        <v>0</v>
      </c>
      <c r="AB140" s="24">
        <v>0</v>
      </c>
      <c r="AC140" s="24">
        <v>0</v>
      </c>
      <c r="AD140" s="24">
        <v>0</v>
      </c>
      <c r="AE140" s="24">
        <v>43.026834999999998</v>
      </c>
      <c r="AF140" s="24">
        <v>47.198168000000003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f t="shared" si="37"/>
        <v>43.026834999999998</v>
      </c>
      <c r="AN140" s="24">
        <f t="shared" si="37"/>
        <v>47.198168000000003</v>
      </c>
      <c r="AO140" s="25" t="s">
        <v>42</v>
      </c>
    </row>
    <row r="141" spans="1:41" ht="31.5" x14ac:dyDescent="0.25">
      <c r="A141" s="20" t="s">
        <v>241</v>
      </c>
      <c r="B141" s="21" t="s">
        <v>274</v>
      </c>
      <c r="C141" s="22" t="s">
        <v>275</v>
      </c>
      <c r="D141" s="22" t="s">
        <v>71</v>
      </c>
      <c r="E141" s="23">
        <v>2021</v>
      </c>
      <c r="F141" s="23">
        <v>2023</v>
      </c>
      <c r="G141" s="23">
        <v>2026</v>
      </c>
      <c r="H141" s="24">
        <v>1.238022</v>
      </c>
      <c r="I141" s="24">
        <v>1.238022</v>
      </c>
      <c r="J141" s="24">
        <v>0.95645100000000005</v>
      </c>
      <c r="K141" s="24">
        <v>8.4964340000000007</v>
      </c>
      <c r="L141" s="24">
        <v>0.95645100000000005</v>
      </c>
      <c r="M141" s="24">
        <v>7.3913570000000002</v>
      </c>
      <c r="N141" s="24">
        <v>0</v>
      </c>
      <c r="O141" s="24">
        <v>0.14862600000000001</v>
      </c>
      <c r="P141" s="24">
        <v>10.497733</v>
      </c>
      <c r="Q141" s="24">
        <v>0.95645100000000005</v>
      </c>
      <c r="R141" s="24">
        <v>9.3532069999999994</v>
      </c>
      <c r="S141" s="24">
        <v>0</v>
      </c>
      <c r="T141" s="24">
        <v>0.18807499999999999</v>
      </c>
      <c r="U141" s="24">
        <v>1.0986560000000001</v>
      </c>
      <c r="V141" s="24">
        <v>7.5399830000000003</v>
      </c>
      <c r="W141" s="24">
        <v>1.0986560000000001</v>
      </c>
      <c r="X141" s="24">
        <v>7.5399830000000003</v>
      </c>
      <c r="Y141" s="24">
        <v>1.1252249999999999</v>
      </c>
      <c r="Z141" s="24">
        <v>9.5412820000000007</v>
      </c>
      <c r="AA141" s="24">
        <v>0</v>
      </c>
      <c r="AB141" s="24">
        <v>0</v>
      </c>
      <c r="AC141" s="24">
        <v>7.5399830000000003</v>
      </c>
      <c r="AD141" s="24">
        <v>0</v>
      </c>
      <c r="AE141" s="24">
        <v>0</v>
      </c>
      <c r="AF141" s="24">
        <v>0</v>
      </c>
      <c r="AG141" s="24">
        <v>0</v>
      </c>
      <c r="AH141" s="24">
        <v>0</v>
      </c>
      <c r="AI141" s="24">
        <v>0</v>
      </c>
      <c r="AJ141" s="24">
        <v>9.5412820000000007</v>
      </c>
      <c r="AK141" s="24">
        <v>0</v>
      </c>
      <c r="AL141" s="24">
        <v>0</v>
      </c>
      <c r="AM141" s="24">
        <f t="shared" si="37"/>
        <v>7.5399830000000003</v>
      </c>
      <c r="AN141" s="24">
        <f t="shared" si="37"/>
        <v>9.5412820000000007</v>
      </c>
      <c r="AO141" s="25" t="s">
        <v>42</v>
      </c>
    </row>
    <row r="142" spans="1:41" ht="31.5" x14ac:dyDescent="0.25">
      <c r="A142" s="20" t="s">
        <v>241</v>
      </c>
      <c r="B142" s="21" t="s">
        <v>276</v>
      </c>
      <c r="C142" s="22" t="s">
        <v>277</v>
      </c>
      <c r="D142" s="22" t="s">
        <v>71</v>
      </c>
      <c r="E142" s="23">
        <v>2021</v>
      </c>
      <c r="F142" s="23">
        <v>2023</v>
      </c>
      <c r="G142" s="23">
        <v>2024</v>
      </c>
      <c r="H142" s="24">
        <v>1.4131450000000001</v>
      </c>
      <c r="I142" s="24">
        <v>1.4131450000000001</v>
      </c>
      <c r="J142" s="24">
        <v>0.80067999999999995</v>
      </c>
      <c r="K142" s="24">
        <v>11.252435999999999</v>
      </c>
      <c r="L142" s="24">
        <v>0.80067999999999995</v>
      </c>
      <c r="M142" s="24">
        <v>10.056283000000001</v>
      </c>
      <c r="N142" s="24">
        <v>0</v>
      </c>
      <c r="O142" s="24">
        <v>0.39547300000000002</v>
      </c>
      <c r="P142" s="24">
        <v>12.815752</v>
      </c>
      <c r="Q142" s="24">
        <v>0.80067999999999995</v>
      </c>
      <c r="R142" s="24">
        <v>11.560446000000001</v>
      </c>
      <c r="S142" s="24">
        <v>0</v>
      </c>
      <c r="T142" s="24">
        <v>0.45462599999999997</v>
      </c>
      <c r="U142" s="24">
        <v>1.3125910000000001</v>
      </c>
      <c r="V142" s="24">
        <v>10.451756</v>
      </c>
      <c r="W142" s="24">
        <v>1.3125910000000001</v>
      </c>
      <c r="X142" s="24">
        <v>10.451756</v>
      </c>
      <c r="Y142" s="24">
        <v>1.324857</v>
      </c>
      <c r="Z142" s="24">
        <v>12.015072</v>
      </c>
      <c r="AA142" s="24">
        <v>0</v>
      </c>
      <c r="AB142" s="24">
        <v>0</v>
      </c>
      <c r="AC142" s="24">
        <v>10.451756</v>
      </c>
      <c r="AD142" s="24">
        <v>0</v>
      </c>
      <c r="AE142" s="24">
        <v>0</v>
      </c>
      <c r="AF142" s="24">
        <v>12.015072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f t="shared" si="37"/>
        <v>10.451756</v>
      </c>
      <c r="AN142" s="24">
        <f t="shared" si="37"/>
        <v>12.015072</v>
      </c>
      <c r="AO142" s="25" t="s">
        <v>42</v>
      </c>
    </row>
    <row r="143" spans="1:41" ht="31.5" x14ac:dyDescent="0.25">
      <c r="A143" s="20" t="s">
        <v>241</v>
      </c>
      <c r="B143" s="21" t="s">
        <v>278</v>
      </c>
      <c r="C143" s="22" t="s">
        <v>279</v>
      </c>
      <c r="D143" s="22" t="s">
        <v>71</v>
      </c>
      <c r="E143" s="23">
        <v>2021</v>
      </c>
      <c r="F143" s="23">
        <v>2023</v>
      </c>
      <c r="G143" s="23">
        <v>2024</v>
      </c>
      <c r="H143" s="24">
        <v>1.5802550000000002</v>
      </c>
      <c r="I143" s="24">
        <v>1.5802550000000002</v>
      </c>
      <c r="J143" s="24">
        <v>0.75881600000000005</v>
      </c>
      <c r="K143" s="24">
        <v>11.210572000000001</v>
      </c>
      <c r="L143" s="24">
        <v>0.75881600000000005</v>
      </c>
      <c r="M143" s="24">
        <v>10.056283000000001</v>
      </c>
      <c r="N143" s="24">
        <v>0</v>
      </c>
      <c r="O143" s="24">
        <v>0.39547300000000002</v>
      </c>
      <c r="P143" s="24">
        <v>12.773887999999999</v>
      </c>
      <c r="Q143" s="24">
        <v>0.75881600000000005</v>
      </c>
      <c r="R143" s="24">
        <v>11.560446000000001</v>
      </c>
      <c r="S143" s="24">
        <v>0</v>
      </c>
      <c r="T143" s="24">
        <v>0.45462599999999997</v>
      </c>
      <c r="U143" s="24">
        <v>1.4732909999999999</v>
      </c>
      <c r="V143" s="24">
        <v>10.451756</v>
      </c>
      <c r="W143" s="24">
        <v>1.4732909999999999</v>
      </c>
      <c r="X143" s="24">
        <v>10.451756</v>
      </c>
      <c r="Y143" s="24">
        <v>1.4863820000000001</v>
      </c>
      <c r="Z143" s="24">
        <v>12.015072</v>
      </c>
      <c r="AA143" s="24">
        <v>0</v>
      </c>
      <c r="AB143" s="24">
        <v>0</v>
      </c>
      <c r="AC143" s="24">
        <v>10.451756</v>
      </c>
      <c r="AD143" s="24">
        <v>0</v>
      </c>
      <c r="AE143" s="24">
        <v>0</v>
      </c>
      <c r="AF143" s="24">
        <v>12.015072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f t="shared" si="37"/>
        <v>10.451756</v>
      </c>
      <c r="AN143" s="24">
        <f t="shared" si="37"/>
        <v>12.015072</v>
      </c>
      <c r="AO143" s="25" t="s">
        <v>42</v>
      </c>
    </row>
    <row r="144" spans="1:41" ht="31.5" x14ac:dyDescent="0.25">
      <c r="A144" s="20" t="s">
        <v>241</v>
      </c>
      <c r="B144" s="21" t="s">
        <v>280</v>
      </c>
      <c r="C144" s="22" t="s">
        <v>281</v>
      </c>
      <c r="D144" s="22" t="s">
        <v>71</v>
      </c>
      <c r="E144" s="23">
        <v>2021</v>
      </c>
      <c r="F144" s="23">
        <v>2023</v>
      </c>
      <c r="G144" s="23">
        <v>2023</v>
      </c>
      <c r="H144" s="24">
        <v>0.54637500000000006</v>
      </c>
      <c r="I144" s="24">
        <v>0.54637500000000006</v>
      </c>
      <c r="J144" s="24">
        <v>6.6277000000000003E-2</v>
      </c>
      <c r="K144" s="24">
        <v>4.3072800000000004</v>
      </c>
      <c r="L144" s="24">
        <v>6.6277000000000003E-2</v>
      </c>
      <c r="M144" s="24">
        <v>4.0673789999999999</v>
      </c>
      <c r="N144" s="24">
        <v>0</v>
      </c>
      <c r="O144" s="24">
        <v>0.173624</v>
      </c>
      <c r="P144" s="24">
        <v>4.6835839999999997</v>
      </c>
      <c r="Q144" s="24">
        <v>6.6277000000000003E-2</v>
      </c>
      <c r="R144" s="24">
        <v>4.4282779999999997</v>
      </c>
      <c r="S144" s="24">
        <v>0</v>
      </c>
      <c r="T144" s="24">
        <v>0.189029</v>
      </c>
      <c r="U144" s="24">
        <v>0.53796699999999997</v>
      </c>
      <c r="V144" s="24">
        <v>4.2410030000000001</v>
      </c>
      <c r="W144" s="24">
        <v>0.53796699999999997</v>
      </c>
      <c r="X144" s="24">
        <v>4.2410030000000001</v>
      </c>
      <c r="Y144" s="24">
        <v>0.53864299999999998</v>
      </c>
      <c r="Z144" s="24">
        <v>4.6173070000000003</v>
      </c>
      <c r="AA144" s="24">
        <v>0</v>
      </c>
      <c r="AB144" s="24">
        <v>0</v>
      </c>
      <c r="AC144" s="24">
        <v>4.2410030000000001</v>
      </c>
      <c r="AD144" s="24">
        <v>4.6173070000000003</v>
      </c>
      <c r="AE144" s="24">
        <v>0</v>
      </c>
      <c r="AF144" s="24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f t="shared" si="37"/>
        <v>4.2410030000000001</v>
      </c>
      <c r="AN144" s="24">
        <f t="shared" si="37"/>
        <v>4.6173070000000003</v>
      </c>
      <c r="AO144" s="25" t="s">
        <v>42</v>
      </c>
    </row>
    <row r="145" spans="1:41" ht="63" customHeight="1" x14ac:dyDescent="0.25">
      <c r="A145" s="20" t="s">
        <v>241</v>
      </c>
      <c r="B145" s="21" t="s">
        <v>282</v>
      </c>
      <c r="C145" s="22" t="s">
        <v>283</v>
      </c>
      <c r="D145" s="22" t="s">
        <v>77</v>
      </c>
      <c r="E145" s="23">
        <v>2026</v>
      </c>
      <c r="F145" s="23">
        <v>2026</v>
      </c>
      <c r="G145" s="23">
        <v>2026</v>
      </c>
      <c r="H145" s="24">
        <v>0</v>
      </c>
      <c r="I145" s="24">
        <v>0</v>
      </c>
      <c r="J145" s="24">
        <v>0</v>
      </c>
      <c r="K145" s="24">
        <v>6.9125579999999998</v>
      </c>
      <c r="L145" s="24">
        <v>0.47081200000000001</v>
      </c>
      <c r="M145" s="24">
        <v>6.325361</v>
      </c>
      <c r="N145" s="24">
        <v>0</v>
      </c>
      <c r="O145" s="24">
        <v>0.116385</v>
      </c>
      <c r="P145" s="24">
        <v>7.6142640000000004</v>
      </c>
      <c r="Q145" s="24">
        <v>0.51860499999999998</v>
      </c>
      <c r="R145" s="24">
        <v>6.96746</v>
      </c>
      <c r="S145" s="24">
        <v>0</v>
      </c>
      <c r="T145" s="24">
        <v>0.12819900000000001</v>
      </c>
      <c r="U145" s="24">
        <v>0</v>
      </c>
      <c r="V145" s="24">
        <v>6.9125579999999998</v>
      </c>
      <c r="W145" s="24">
        <v>0</v>
      </c>
      <c r="X145" s="24">
        <v>6.9125579999999998</v>
      </c>
      <c r="Y145" s="24">
        <v>0</v>
      </c>
      <c r="Z145" s="24">
        <v>7.6142640000000004</v>
      </c>
      <c r="AA145" s="24">
        <v>0</v>
      </c>
      <c r="AB145" s="24">
        <v>0</v>
      </c>
      <c r="AC145" s="24">
        <v>0</v>
      </c>
      <c r="AD145" s="24">
        <v>0</v>
      </c>
      <c r="AE145" s="24">
        <v>0</v>
      </c>
      <c r="AF145" s="24">
        <v>0</v>
      </c>
      <c r="AG145" s="24">
        <v>0</v>
      </c>
      <c r="AH145" s="24">
        <v>0</v>
      </c>
      <c r="AI145" s="24">
        <v>6.9125579999999998</v>
      </c>
      <c r="AJ145" s="24">
        <v>7.6142640000000004</v>
      </c>
      <c r="AK145" s="24">
        <v>0</v>
      </c>
      <c r="AL145" s="24">
        <v>0</v>
      </c>
      <c r="AM145" s="24">
        <f t="shared" si="37"/>
        <v>6.9125579999999998</v>
      </c>
      <c r="AN145" s="24">
        <f t="shared" si="37"/>
        <v>7.6142640000000004</v>
      </c>
      <c r="AO145" s="25" t="s">
        <v>42</v>
      </c>
    </row>
    <row r="146" spans="1:41" ht="47.25" customHeight="1" x14ac:dyDescent="0.25">
      <c r="A146" s="20" t="s">
        <v>241</v>
      </c>
      <c r="B146" s="21" t="s">
        <v>284</v>
      </c>
      <c r="C146" s="22" t="s">
        <v>285</v>
      </c>
      <c r="D146" s="22" t="s">
        <v>77</v>
      </c>
      <c r="E146" s="23">
        <v>2027</v>
      </c>
      <c r="F146" s="23">
        <v>2027</v>
      </c>
      <c r="G146" s="23">
        <v>2027</v>
      </c>
      <c r="H146" s="24">
        <v>0</v>
      </c>
      <c r="I146" s="24">
        <v>0</v>
      </c>
      <c r="J146" s="24">
        <v>0</v>
      </c>
      <c r="K146" s="24">
        <v>17.464414000000001</v>
      </c>
      <c r="L146" s="24">
        <v>1.066371</v>
      </c>
      <c r="M146" s="24">
        <v>16.110112999999998</v>
      </c>
      <c r="N146" s="24">
        <v>0</v>
      </c>
      <c r="O146" s="24">
        <v>0.28793000000000002</v>
      </c>
      <c r="P146" s="24">
        <v>19.254573000000001</v>
      </c>
      <c r="Q146" s="24">
        <v>1.175678</v>
      </c>
      <c r="R146" s="24">
        <v>17.761451000000001</v>
      </c>
      <c r="S146" s="24">
        <v>0</v>
      </c>
      <c r="T146" s="24">
        <v>0.317444</v>
      </c>
      <c r="U146" s="24">
        <v>0</v>
      </c>
      <c r="V146" s="24">
        <v>17.464414000000001</v>
      </c>
      <c r="W146" s="24">
        <v>0</v>
      </c>
      <c r="X146" s="24">
        <v>17.464414000000001</v>
      </c>
      <c r="Y146" s="24">
        <v>0</v>
      </c>
      <c r="Z146" s="24">
        <v>19.254573000000001</v>
      </c>
      <c r="AA146" s="24">
        <v>0</v>
      </c>
      <c r="AB146" s="24">
        <v>0</v>
      </c>
      <c r="AC146" s="24">
        <v>0</v>
      </c>
      <c r="AD146" s="24">
        <v>0</v>
      </c>
      <c r="AE146" s="24">
        <v>0</v>
      </c>
      <c r="AF146" s="24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17.464414000000001</v>
      </c>
      <c r="AL146" s="24">
        <v>19.254573000000001</v>
      </c>
      <c r="AM146" s="24">
        <f t="shared" si="37"/>
        <v>17.464414000000001</v>
      </c>
      <c r="AN146" s="24">
        <f t="shared" si="37"/>
        <v>19.254573000000001</v>
      </c>
      <c r="AO146" s="25" t="s">
        <v>42</v>
      </c>
    </row>
    <row r="147" spans="1:41" ht="47.25" customHeight="1" x14ac:dyDescent="0.25">
      <c r="A147" s="20" t="s">
        <v>241</v>
      </c>
      <c r="B147" s="21" t="s">
        <v>286</v>
      </c>
      <c r="C147" s="22" t="s">
        <v>287</v>
      </c>
      <c r="D147" s="22" t="s">
        <v>77</v>
      </c>
      <c r="E147" s="23">
        <v>2026</v>
      </c>
      <c r="F147" s="23">
        <v>2026</v>
      </c>
      <c r="G147" s="23">
        <v>2026</v>
      </c>
      <c r="H147" s="24">
        <v>0</v>
      </c>
      <c r="I147" s="24">
        <v>0</v>
      </c>
      <c r="J147" s="24">
        <v>0</v>
      </c>
      <c r="K147" s="24">
        <v>5.6250679999999997</v>
      </c>
      <c r="L147" s="24">
        <v>0.47668199999999999</v>
      </c>
      <c r="M147" s="24">
        <v>5.0556950000000001</v>
      </c>
      <c r="N147" s="24">
        <v>0</v>
      </c>
      <c r="O147" s="24">
        <v>9.2690999999999996E-2</v>
      </c>
      <c r="P147" s="24">
        <v>6.1960800000000003</v>
      </c>
      <c r="Q147" s="24">
        <v>0.52507099999999995</v>
      </c>
      <c r="R147" s="24">
        <v>5.5689080000000004</v>
      </c>
      <c r="S147" s="24">
        <v>0</v>
      </c>
      <c r="T147" s="24">
        <v>0.102101</v>
      </c>
      <c r="U147" s="24">
        <v>0</v>
      </c>
      <c r="V147" s="24">
        <v>5.6250679999999997</v>
      </c>
      <c r="W147" s="24">
        <v>0</v>
      </c>
      <c r="X147" s="24">
        <v>5.6250679999999997</v>
      </c>
      <c r="Y147" s="24">
        <v>0</v>
      </c>
      <c r="Z147" s="24">
        <v>6.1960800000000003</v>
      </c>
      <c r="AA147" s="24">
        <v>0</v>
      </c>
      <c r="AB147" s="24">
        <v>0</v>
      </c>
      <c r="AC147" s="24">
        <v>0</v>
      </c>
      <c r="AD147" s="24">
        <v>0</v>
      </c>
      <c r="AE147" s="24">
        <v>0</v>
      </c>
      <c r="AF147" s="24">
        <v>0</v>
      </c>
      <c r="AG147" s="24">
        <v>0</v>
      </c>
      <c r="AH147" s="24">
        <v>0</v>
      </c>
      <c r="AI147" s="24">
        <v>5.6250679999999997</v>
      </c>
      <c r="AJ147" s="24">
        <v>6.1960800000000003</v>
      </c>
      <c r="AK147" s="24">
        <v>0</v>
      </c>
      <c r="AL147" s="24">
        <v>0</v>
      </c>
      <c r="AM147" s="24">
        <f t="shared" si="37"/>
        <v>5.6250679999999997</v>
      </c>
      <c r="AN147" s="24">
        <f t="shared" si="37"/>
        <v>6.1960800000000003</v>
      </c>
      <c r="AO147" s="25" t="s">
        <v>42</v>
      </c>
    </row>
    <row r="148" spans="1:41" ht="31.5" x14ac:dyDescent="0.25">
      <c r="A148" s="20" t="s">
        <v>241</v>
      </c>
      <c r="B148" s="21" t="s">
        <v>288</v>
      </c>
      <c r="C148" s="22" t="s">
        <v>289</v>
      </c>
      <c r="D148" s="22" t="s">
        <v>77</v>
      </c>
      <c r="E148" s="23">
        <v>2026</v>
      </c>
      <c r="F148" s="23">
        <v>2026</v>
      </c>
      <c r="G148" s="23">
        <v>2026</v>
      </c>
      <c r="H148" s="24">
        <v>0</v>
      </c>
      <c r="I148" s="24">
        <v>0</v>
      </c>
      <c r="J148" s="24">
        <v>0</v>
      </c>
      <c r="K148" s="24">
        <v>8.2631209999999999</v>
      </c>
      <c r="L148" s="24">
        <v>0.61923899999999998</v>
      </c>
      <c r="M148" s="24">
        <v>7.50786</v>
      </c>
      <c r="N148" s="24">
        <v>0</v>
      </c>
      <c r="O148" s="24">
        <v>0.136022</v>
      </c>
      <c r="P148" s="24">
        <v>9.1019240000000003</v>
      </c>
      <c r="Q148" s="24">
        <v>0.68209900000000001</v>
      </c>
      <c r="R148" s="24">
        <v>8.2699960000000008</v>
      </c>
      <c r="S148" s="24">
        <v>0</v>
      </c>
      <c r="T148" s="24">
        <v>0.14982899999999999</v>
      </c>
      <c r="U148" s="24">
        <v>0</v>
      </c>
      <c r="V148" s="24">
        <v>8.2631209999999999</v>
      </c>
      <c r="W148" s="24">
        <v>0</v>
      </c>
      <c r="X148" s="24">
        <v>8.2631209999999999</v>
      </c>
      <c r="Y148" s="24">
        <v>0</v>
      </c>
      <c r="Z148" s="24">
        <v>9.1019240000000003</v>
      </c>
      <c r="AA148" s="24">
        <v>0</v>
      </c>
      <c r="AB148" s="24">
        <v>0</v>
      </c>
      <c r="AC148" s="24">
        <v>0</v>
      </c>
      <c r="AD148" s="24">
        <v>0</v>
      </c>
      <c r="AE148" s="24">
        <v>0</v>
      </c>
      <c r="AF148" s="24">
        <v>0</v>
      </c>
      <c r="AG148" s="24">
        <v>0</v>
      </c>
      <c r="AH148" s="24">
        <v>0</v>
      </c>
      <c r="AI148" s="24">
        <v>8.2631209999999999</v>
      </c>
      <c r="AJ148" s="24">
        <v>9.1019240000000003</v>
      </c>
      <c r="AK148" s="24">
        <v>0</v>
      </c>
      <c r="AL148" s="24">
        <v>0</v>
      </c>
      <c r="AM148" s="24">
        <f t="shared" si="37"/>
        <v>8.2631209999999999</v>
      </c>
      <c r="AN148" s="24">
        <f t="shared" si="37"/>
        <v>9.1019240000000003</v>
      </c>
      <c r="AO148" s="25" t="s">
        <v>42</v>
      </c>
    </row>
    <row r="149" spans="1:41" ht="31.5" x14ac:dyDescent="0.25">
      <c r="A149" s="20" t="s">
        <v>241</v>
      </c>
      <c r="B149" s="21" t="s">
        <v>290</v>
      </c>
      <c r="C149" s="22" t="s">
        <v>291</v>
      </c>
      <c r="D149" s="22" t="s">
        <v>77</v>
      </c>
      <c r="E149" s="23">
        <v>2026</v>
      </c>
      <c r="F149" s="23">
        <v>2026</v>
      </c>
      <c r="G149" s="23">
        <v>2026</v>
      </c>
      <c r="H149" s="24">
        <v>0</v>
      </c>
      <c r="I149" s="24">
        <v>0</v>
      </c>
      <c r="J149" s="24">
        <v>0</v>
      </c>
      <c r="K149" s="24">
        <v>6.960521</v>
      </c>
      <c r="L149" s="24">
        <v>0.53137599999999996</v>
      </c>
      <c r="M149" s="24">
        <v>6.1845460000000001</v>
      </c>
      <c r="N149" s="24">
        <v>0</v>
      </c>
      <c r="O149" s="24">
        <v>0.24459900000000001</v>
      </c>
      <c r="P149" s="24">
        <v>7.6670980000000002</v>
      </c>
      <c r="Q149" s="24">
        <v>0.58531699999999998</v>
      </c>
      <c r="R149" s="24">
        <v>6.8123509999999996</v>
      </c>
      <c r="S149" s="24">
        <v>0</v>
      </c>
      <c r="T149" s="24">
        <v>0.26943</v>
      </c>
      <c r="U149" s="24">
        <v>0</v>
      </c>
      <c r="V149" s="24">
        <v>6.960521</v>
      </c>
      <c r="W149" s="24">
        <v>0</v>
      </c>
      <c r="X149" s="24">
        <v>6.960521</v>
      </c>
      <c r="Y149" s="24">
        <v>0</v>
      </c>
      <c r="Z149" s="24">
        <v>7.6670980000000002</v>
      </c>
      <c r="AA149" s="24">
        <v>0</v>
      </c>
      <c r="AB149" s="24">
        <v>0</v>
      </c>
      <c r="AC149" s="24">
        <v>0</v>
      </c>
      <c r="AD149" s="24">
        <v>0</v>
      </c>
      <c r="AE149" s="24">
        <v>0</v>
      </c>
      <c r="AF149" s="24">
        <v>0</v>
      </c>
      <c r="AG149" s="24">
        <v>0</v>
      </c>
      <c r="AH149" s="24">
        <v>0</v>
      </c>
      <c r="AI149" s="24">
        <v>6.960521</v>
      </c>
      <c r="AJ149" s="24">
        <v>7.6670980000000002</v>
      </c>
      <c r="AK149" s="24">
        <v>0</v>
      </c>
      <c r="AL149" s="24">
        <v>0</v>
      </c>
      <c r="AM149" s="24">
        <f t="shared" si="37"/>
        <v>6.960521</v>
      </c>
      <c r="AN149" s="24">
        <f t="shared" si="37"/>
        <v>7.6670980000000002</v>
      </c>
      <c r="AO149" s="25" t="s">
        <v>42</v>
      </c>
    </row>
    <row r="150" spans="1:41" ht="31.5" x14ac:dyDescent="0.25">
      <c r="A150" s="20" t="s">
        <v>241</v>
      </c>
      <c r="B150" s="21" t="s">
        <v>292</v>
      </c>
      <c r="C150" s="22" t="s">
        <v>293</v>
      </c>
      <c r="D150" s="22" t="s">
        <v>77</v>
      </c>
      <c r="E150" s="23">
        <v>2027</v>
      </c>
      <c r="F150" s="23">
        <v>2027</v>
      </c>
      <c r="G150" s="23">
        <v>2027</v>
      </c>
      <c r="H150" s="24">
        <v>0</v>
      </c>
      <c r="I150" s="24">
        <v>0</v>
      </c>
      <c r="J150" s="24">
        <v>0</v>
      </c>
      <c r="K150" s="24">
        <v>15.750334000000001</v>
      </c>
      <c r="L150" s="24">
        <v>1.1913100000000001</v>
      </c>
      <c r="M150" s="24">
        <v>14.301387</v>
      </c>
      <c r="N150" s="24">
        <v>0</v>
      </c>
      <c r="O150" s="24">
        <v>0.257637</v>
      </c>
      <c r="P150" s="24">
        <v>17.364792999999999</v>
      </c>
      <c r="Q150" s="24">
        <v>1.313423</v>
      </c>
      <c r="R150" s="24">
        <v>15.767324</v>
      </c>
      <c r="S150" s="24">
        <v>0</v>
      </c>
      <c r="T150" s="24">
        <v>0.28404600000000002</v>
      </c>
      <c r="U150" s="24">
        <v>0</v>
      </c>
      <c r="V150" s="24">
        <v>15.750334000000001</v>
      </c>
      <c r="W150" s="24">
        <v>0</v>
      </c>
      <c r="X150" s="24">
        <v>15.750334000000001</v>
      </c>
      <c r="Y150" s="24">
        <v>0</v>
      </c>
      <c r="Z150" s="24">
        <v>17.364792999999999</v>
      </c>
      <c r="AA150" s="24">
        <v>0</v>
      </c>
      <c r="AB150" s="24">
        <v>0</v>
      </c>
      <c r="AC150" s="24">
        <v>0</v>
      </c>
      <c r="AD150" s="24">
        <v>0</v>
      </c>
      <c r="AE150" s="24">
        <v>0</v>
      </c>
      <c r="AF150" s="24">
        <v>0</v>
      </c>
      <c r="AG150" s="24">
        <v>0</v>
      </c>
      <c r="AH150" s="24">
        <v>0</v>
      </c>
      <c r="AI150" s="24">
        <v>0</v>
      </c>
      <c r="AJ150" s="24">
        <v>0</v>
      </c>
      <c r="AK150" s="24">
        <v>15.750334000000001</v>
      </c>
      <c r="AL150" s="24">
        <v>17.364792999999999</v>
      </c>
      <c r="AM150" s="24">
        <f t="shared" si="37"/>
        <v>15.750334000000001</v>
      </c>
      <c r="AN150" s="24">
        <f t="shared" si="37"/>
        <v>17.364792999999999</v>
      </c>
      <c r="AO150" s="25" t="s">
        <v>42</v>
      </c>
    </row>
    <row r="151" spans="1:41" ht="31.5" x14ac:dyDescent="0.25">
      <c r="A151" s="20" t="s">
        <v>241</v>
      </c>
      <c r="B151" s="21" t="s">
        <v>294</v>
      </c>
      <c r="C151" s="22" t="s">
        <v>295</v>
      </c>
      <c r="D151" s="22" t="s">
        <v>77</v>
      </c>
      <c r="E151" s="23">
        <v>2027</v>
      </c>
      <c r="F151" s="23">
        <v>2027</v>
      </c>
      <c r="G151" s="23">
        <v>2027</v>
      </c>
      <c r="H151" s="24">
        <v>0</v>
      </c>
      <c r="I151" s="24">
        <v>0</v>
      </c>
      <c r="J151" s="24">
        <v>0</v>
      </c>
      <c r="K151" s="24">
        <v>43.598182999999999</v>
      </c>
      <c r="L151" s="24">
        <v>2.0560719999999999</v>
      </c>
      <c r="M151" s="24">
        <v>40.820557999999998</v>
      </c>
      <c r="N151" s="24">
        <v>0</v>
      </c>
      <c r="O151" s="24">
        <v>0.721553</v>
      </c>
      <c r="P151" s="24">
        <v>48.067134000000003</v>
      </c>
      <c r="Q151" s="24">
        <v>2.266826</v>
      </c>
      <c r="R151" s="24">
        <v>45.004793999999997</v>
      </c>
      <c r="S151" s="24">
        <v>0</v>
      </c>
      <c r="T151" s="24">
        <v>0.79551400000000005</v>
      </c>
      <c r="U151" s="24">
        <v>0</v>
      </c>
      <c r="V151" s="24">
        <v>43.598182999999999</v>
      </c>
      <c r="W151" s="24">
        <v>0</v>
      </c>
      <c r="X151" s="24">
        <v>43.598182999999999</v>
      </c>
      <c r="Y151" s="24">
        <v>0</v>
      </c>
      <c r="Z151" s="24">
        <v>48.067134000000003</v>
      </c>
      <c r="AA151" s="24">
        <v>0</v>
      </c>
      <c r="AB151" s="24">
        <v>0</v>
      </c>
      <c r="AC151" s="24">
        <v>0</v>
      </c>
      <c r="AD151" s="24">
        <v>0</v>
      </c>
      <c r="AE151" s="24">
        <v>0</v>
      </c>
      <c r="AF151" s="24">
        <v>0</v>
      </c>
      <c r="AG151" s="24">
        <v>0</v>
      </c>
      <c r="AH151" s="24">
        <v>0</v>
      </c>
      <c r="AI151" s="24">
        <v>0</v>
      </c>
      <c r="AJ151" s="24">
        <v>0</v>
      </c>
      <c r="AK151" s="24">
        <v>43.598182999999999</v>
      </c>
      <c r="AL151" s="24">
        <v>48.067134000000003</v>
      </c>
      <c r="AM151" s="24">
        <f t="shared" si="37"/>
        <v>43.598182999999999</v>
      </c>
      <c r="AN151" s="24">
        <f t="shared" si="37"/>
        <v>48.067134000000003</v>
      </c>
      <c r="AO151" s="25" t="s">
        <v>42</v>
      </c>
    </row>
    <row r="152" spans="1:41" ht="31.5" x14ac:dyDescent="0.25">
      <c r="A152" s="20" t="s">
        <v>241</v>
      </c>
      <c r="B152" s="21" t="s">
        <v>296</v>
      </c>
      <c r="C152" s="22" t="s">
        <v>297</v>
      </c>
      <c r="D152" s="22" t="s">
        <v>77</v>
      </c>
      <c r="E152" s="23">
        <v>2027</v>
      </c>
      <c r="F152" s="23">
        <v>2027</v>
      </c>
      <c r="G152" s="23">
        <v>2027</v>
      </c>
      <c r="H152" s="24">
        <v>0</v>
      </c>
      <c r="I152" s="24">
        <v>0</v>
      </c>
      <c r="J152" s="24">
        <v>0</v>
      </c>
      <c r="K152" s="24">
        <v>14.32159</v>
      </c>
      <c r="L152" s="24">
        <v>0.84073100000000001</v>
      </c>
      <c r="M152" s="24">
        <v>13.244108000000001</v>
      </c>
      <c r="N152" s="24">
        <v>0</v>
      </c>
      <c r="O152" s="24">
        <v>0.23675099999999999</v>
      </c>
      <c r="P152" s="24">
        <v>15.789599000000001</v>
      </c>
      <c r="Q152" s="24">
        <v>0.92690899999999998</v>
      </c>
      <c r="R152" s="24">
        <v>14.601671</v>
      </c>
      <c r="S152" s="24">
        <v>0</v>
      </c>
      <c r="T152" s="24">
        <v>0.261019</v>
      </c>
      <c r="U152" s="24">
        <v>0</v>
      </c>
      <c r="V152" s="24">
        <v>14.32159</v>
      </c>
      <c r="W152" s="24">
        <v>0</v>
      </c>
      <c r="X152" s="24">
        <v>14.32159</v>
      </c>
      <c r="Y152" s="24">
        <v>0</v>
      </c>
      <c r="Z152" s="24">
        <v>15.789599000000001</v>
      </c>
      <c r="AA152" s="24">
        <v>0</v>
      </c>
      <c r="AB152" s="24">
        <v>0</v>
      </c>
      <c r="AC152" s="24">
        <v>0</v>
      </c>
      <c r="AD152" s="24">
        <v>0</v>
      </c>
      <c r="AE152" s="24">
        <v>0</v>
      </c>
      <c r="AF152" s="24">
        <v>0</v>
      </c>
      <c r="AG152" s="24">
        <v>0</v>
      </c>
      <c r="AH152" s="24">
        <v>0</v>
      </c>
      <c r="AI152" s="24">
        <v>0</v>
      </c>
      <c r="AJ152" s="24">
        <v>0</v>
      </c>
      <c r="AK152" s="24">
        <v>14.32159</v>
      </c>
      <c r="AL152" s="24">
        <v>15.789599000000001</v>
      </c>
      <c r="AM152" s="24">
        <f t="shared" si="37"/>
        <v>14.32159</v>
      </c>
      <c r="AN152" s="24">
        <f t="shared" si="37"/>
        <v>15.789599000000001</v>
      </c>
      <c r="AO152" s="25" t="s">
        <v>42</v>
      </c>
    </row>
    <row r="153" spans="1:41" ht="31.5" x14ac:dyDescent="0.25">
      <c r="A153" s="20" t="s">
        <v>241</v>
      </c>
      <c r="B153" s="21" t="s">
        <v>298</v>
      </c>
      <c r="C153" s="22" t="s">
        <v>299</v>
      </c>
      <c r="D153" s="22" t="s">
        <v>77</v>
      </c>
      <c r="E153" s="23">
        <v>2027</v>
      </c>
      <c r="F153" s="23">
        <v>2027</v>
      </c>
      <c r="G153" s="23">
        <v>2027</v>
      </c>
      <c r="H153" s="24">
        <v>0</v>
      </c>
      <c r="I153" s="24">
        <v>0</v>
      </c>
      <c r="J153" s="24">
        <v>0</v>
      </c>
      <c r="K153" s="24">
        <v>15.122686</v>
      </c>
      <c r="L153" s="24">
        <v>0.90973999999999999</v>
      </c>
      <c r="M153" s="24">
        <v>13.963279999999999</v>
      </c>
      <c r="N153" s="24">
        <v>0</v>
      </c>
      <c r="O153" s="24">
        <v>0.249666</v>
      </c>
      <c r="P153" s="24">
        <v>16.672809000000001</v>
      </c>
      <c r="Q153" s="24">
        <v>1.002991</v>
      </c>
      <c r="R153" s="24">
        <v>15.39456</v>
      </c>
      <c r="S153" s="24">
        <v>0</v>
      </c>
      <c r="T153" s="24">
        <v>0.275258</v>
      </c>
      <c r="U153" s="24">
        <v>0</v>
      </c>
      <c r="V153" s="24">
        <v>15.122686</v>
      </c>
      <c r="W153" s="24">
        <v>0</v>
      </c>
      <c r="X153" s="24">
        <v>15.122686</v>
      </c>
      <c r="Y153" s="24">
        <v>0</v>
      </c>
      <c r="Z153" s="24">
        <v>16.672809000000001</v>
      </c>
      <c r="AA153" s="24">
        <v>0</v>
      </c>
      <c r="AB153" s="24">
        <v>0</v>
      </c>
      <c r="AC153" s="24">
        <v>0</v>
      </c>
      <c r="AD153" s="24">
        <v>0</v>
      </c>
      <c r="AE153" s="24">
        <v>0</v>
      </c>
      <c r="AF153" s="24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15.122686</v>
      </c>
      <c r="AL153" s="24">
        <v>16.672809000000001</v>
      </c>
      <c r="AM153" s="24">
        <f t="shared" si="37"/>
        <v>15.122686</v>
      </c>
      <c r="AN153" s="24">
        <f t="shared" si="37"/>
        <v>16.672809000000001</v>
      </c>
      <c r="AO153" s="25" t="s">
        <v>42</v>
      </c>
    </row>
    <row r="154" spans="1:41" ht="31.5" x14ac:dyDescent="0.25">
      <c r="A154" s="20" t="s">
        <v>241</v>
      </c>
      <c r="B154" s="21" t="s">
        <v>300</v>
      </c>
      <c r="C154" s="22" t="s">
        <v>301</v>
      </c>
      <c r="D154" s="22" t="s">
        <v>77</v>
      </c>
      <c r="E154" s="23">
        <v>2027</v>
      </c>
      <c r="F154" s="23">
        <v>2027</v>
      </c>
      <c r="G154" s="23">
        <v>2027</v>
      </c>
      <c r="H154" s="24">
        <v>0</v>
      </c>
      <c r="I154" s="24">
        <v>0</v>
      </c>
      <c r="J154" s="24">
        <v>0</v>
      </c>
      <c r="K154" s="24">
        <v>6.0639380000000003</v>
      </c>
      <c r="L154" s="24">
        <v>0.44999099999999997</v>
      </c>
      <c r="M154" s="24">
        <v>5.3998100000000004</v>
      </c>
      <c r="N154" s="24">
        <v>0</v>
      </c>
      <c r="O154" s="24">
        <v>0.21413699999999999</v>
      </c>
      <c r="P154" s="24">
        <v>6.685511</v>
      </c>
      <c r="Q154" s="24">
        <v>0.496116</v>
      </c>
      <c r="R154" s="24">
        <v>5.9533079999999998</v>
      </c>
      <c r="S154" s="24">
        <v>0</v>
      </c>
      <c r="T154" s="24">
        <v>0.23608699999999999</v>
      </c>
      <c r="U154" s="24">
        <v>0</v>
      </c>
      <c r="V154" s="24">
        <v>6.0639380000000003</v>
      </c>
      <c r="W154" s="24">
        <v>0</v>
      </c>
      <c r="X154" s="24">
        <v>6.0639380000000003</v>
      </c>
      <c r="Y154" s="24">
        <v>0</v>
      </c>
      <c r="Z154" s="24">
        <v>6.685511</v>
      </c>
      <c r="AA154" s="24">
        <v>0</v>
      </c>
      <c r="AB154" s="24">
        <v>0</v>
      </c>
      <c r="AC154" s="24">
        <v>0</v>
      </c>
      <c r="AD154" s="24">
        <v>0</v>
      </c>
      <c r="AE154" s="24">
        <v>0</v>
      </c>
      <c r="AF154" s="24">
        <v>0</v>
      </c>
      <c r="AG154" s="24">
        <v>0</v>
      </c>
      <c r="AH154" s="24">
        <v>0</v>
      </c>
      <c r="AI154" s="24">
        <v>0</v>
      </c>
      <c r="AJ154" s="24">
        <v>0</v>
      </c>
      <c r="AK154" s="24">
        <v>6.0639380000000003</v>
      </c>
      <c r="AL154" s="24">
        <v>6.685511</v>
      </c>
      <c r="AM154" s="24">
        <f t="shared" si="37"/>
        <v>6.0639380000000003</v>
      </c>
      <c r="AN154" s="24">
        <f t="shared" si="37"/>
        <v>6.685511</v>
      </c>
      <c r="AO154" s="25" t="s">
        <v>42</v>
      </c>
    </row>
    <row r="155" spans="1:41" ht="31.5" x14ac:dyDescent="0.25">
      <c r="A155" s="20" t="s">
        <v>241</v>
      </c>
      <c r="B155" s="21" t="s">
        <v>302</v>
      </c>
      <c r="C155" s="22" t="s">
        <v>303</v>
      </c>
      <c r="D155" s="22" t="s">
        <v>77</v>
      </c>
      <c r="E155" s="23">
        <v>2027</v>
      </c>
      <c r="F155" s="23">
        <v>2027</v>
      </c>
      <c r="G155" s="23">
        <v>2027</v>
      </c>
      <c r="H155" s="24">
        <v>0</v>
      </c>
      <c r="I155" s="24">
        <v>0</v>
      </c>
      <c r="J155" s="24">
        <v>0</v>
      </c>
      <c r="K155" s="24">
        <v>6.4426620000000003</v>
      </c>
      <c r="L155" s="24">
        <v>0.59981399999999996</v>
      </c>
      <c r="M155" s="24">
        <v>5.6194259999999998</v>
      </c>
      <c r="N155" s="24">
        <v>0</v>
      </c>
      <c r="O155" s="24">
        <v>0.22342200000000001</v>
      </c>
      <c r="P155" s="24">
        <v>7.1030540000000002</v>
      </c>
      <c r="Q155" s="24">
        <v>0.66129599999999999</v>
      </c>
      <c r="R155" s="24">
        <v>6.1954349999999998</v>
      </c>
      <c r="S155" s="24">
        <v>0</v>
      </c>
      <c r="T155" s="24">
        <v>0.24632299999999999</v>
      </c>
      <c r="U155" s="24">
        <v>0</v>
      </c>
      <c r="V155" s="24">
        <v>6.4426620000000003</v>
      </c>
      <c r="W155" s="24">
        <v>0</v>
      </c>
      <c r="X155" s="24">
        <v>6.4426620000000003</v>
      </c>
      <c r="Y155" s="24">
        <v>0</v>
      </c>
      <c r="Z155" s="24">
        <v>7.1030540000000002</v>
      </c>
      <c r="AA155" s="24">
        <v>0</v>
      </c>
      <c r="AB155" s="24">
        <v>0</v>
      </c>
      <c r="AC155" s="24">
        <v>0</v>
      </c>
      <c r="AD155" s="24">
        <v>0</v>
      </c>
      <c r="AE155" s="24">
        <v>0</v>
      </c>
      <c r="AF155" s="24">
        <v>0</v>
      </c>
      <c r="AG155" s="24">
        <v>0</v>
      </c>
      <c r="AH155" s="24">
        <v>0</v>
      </c>
      <c r="AI155" s="24">
        <v>0</v>
      </c>
      <c r="AJ155" s="24">
        <v>0</v>
      </c>
      <c r="AK155" s="24">
        <v>6.4426620000000003</v>
      </c>
      <c r="AL155" s="24">
        <v>7.1030540000000002</v>
      </c>
      <c r="AM155" s="24">
        <f t="shared" si="37"/>
        <v>6.4426620000000003</v>
      </c>
      <c r="AN155" s="24">
        <f t="shared" si="37"/>
        <v>7.1030540000000002</v>
      </c>
      <c r="AO155" s="25" t="s">
        <v>42</v>
      </c>
    </row>
    <row r="156" spans="1:41" ht="31.5" x14ac:dyDescent="0.25">
      <c r="A156" s="20" t="s">
        <v>241</v>
      </c>
      <c r="B156" s="21" t="s">
        <v>304</v>
      </c>
      <c r="C156" s="22" t="s">
        <v>305</v>
      </c>
      <c r="D156" s="22" t="s">
        <v>77</v>
      </c>
      <c r="E156" s="23" t="s">
        <v>42</v>
      </c>
      <c r="F156" s="23">
        <v>2026</v>
      </c>
      <c r="G156" s="23" t="s">
        <v>42</v>
      </c>
      <c r="H156" s="24">
        <v>0</v>
      </c>
      <c r="I156" s="24">
        <v>0</v>
      </c>
      <c r="J156" s="24">
        <v>0</v>
      </c>
      <c r="K156" s="24">
        <v>17.660936</v>
      </c>
      <c r="L156" s="24">
        <v>1.269452</v>
      </c>
      <c r="M156" s="24">
        <v>16.102340000000002</v>
      </c>
      <c r="N156" s="24">
        <v>0</v>
      </c>
      <c r="O156" s="24">
        <v>0.28914400000000001</v>
      </c>
      <c r="P156" s="24">
        <v>0</v>
      </c>
      <c r="Q156" s="24">
        <v>0</v>
      </c>
      <c r="R156" s="24">
        <v>0</v>
      </c>
      <c r="S156" s="24">
        <v>0</v>
      </c>
      <c r="T156" s="24">
        <v>0</v>
      </c>
      <c r="U156" s="24">
        <v>0</v>
      </c>
      <c r="V156" s="24">
        <v>17.660936</v>
      </c>
      <c r="W156" s="24">
        <v>0</v>
      </c>
      <c r="X156" s="24">
        <v>17.660936</v>
      </c>
      <c r="Y156" s="24">
        <v>0</v>
      </c>
      <c r="Z156" s="24">
        <v>0</v>
      </c>
      <c r="AA156" s="24">
        <v>0</v>
      </c>
      <c r="AB156" s="24">
        <v>0</v>
      </c>
      <c r="AC156" s="24">
        <v>0</v>
      </c>
      <c r="AD156" s="24">
        <v>0</v>
      </c>
      <c r="AE156" s="24">
        <v>0</v>
      </c>
      <c r="AF156" s="24">
        <v>0</v>
      </c>
      <c r="AG156" s="24">
        <v>0</v>
      </c>
      <c r="AH156" s="24">
        <v>0</v>
      </c>
      <c r="AI156" s="24">
        <v>17.660936</v>
      </c>
      <c r="AJ156" s="24">
        <v>0</v>
      </c>
      <c r="AK156" s="24">
        <v>0</v>
      </c>
      <c r="AL156" s="24">
        <v>0</v>
      </c>
      <c r="AM156" s="24">
        <f t="shared" si="37"/>
        <v>17.660936</v>
      </c>
      <c r="AN156" s="24">
        <f t="shared" si="37"/>
        <v>0</v>
      </c>
      <c r="AO156" s="25" t="s">
        <v>42</v>
      </c>
    </row>
    <row r="157" spans="1:41" ht="31.5" x14ac:dyDescent="0.25">
      <c r="A157" s="20" t="s">
        <v>241</v>
      </c>
      <c r="B157" s="21" t="s">
        <v>306</v>
      </c>
      <c r="C157" s="22" t="s">
        <v>307</v>
      </c>
      <c r="D157" s="22" t="s">
        <v>77</v>
      </c>
      <c r="E157" s="23" t="s">
        <v>42</v>
      </c>
      <c r="F157" s="23">
        <v>2026</v>
      </c>
      <c r="G157" s="23" t="s">
        <v>42</v>
      </c>
      <c r="H157" s="24">
        <v>0</v>
      </c>
      <c r="I157" s="24">
        <v>0</v>
      </c>
      <c r="J157" s="24">
        <v>0</v>
      </c>
      <c r="K157" s="24">
        <v>5.1989280000000004</v>
      </c>
      <c r="L157" s="24">
        <v>0.43674800000000003</v>
      </c>
      <c r="M157" s="24">
        <v>4.67631</v>
      </c>
      <c r="N157" s="24">
        <v>0</v>
      </c>
      <c r="O157" s="24">
        <v>8.5870000000000002E-2</v>
      </c>
      <c r="P157" s="24">
        <v>0</v>
      </c>
      <c r="Q157" s="24">
        <v>0</v>
      </c>
      <c r="R157" s="24">
        <v>0</v>
      </c>
      <c r="S157" s="24">
        <v>0</v>
      </c>
      <c r="T157" s="24">
        <v>0</v>
      </c>
      <c r="U157" s="24">
        <v>0</v>
      </c>
      <c r="V157" s="24">
        <v>5.1989280000000004</v>
      </c>
      <c r="W157" s="24">
        <v>0</v>
      </c>
      <c r="X157" s="24">
        <v>5.1989280000000004</v>
      </c>
      <c r="Y157" s="24">
        <v>0</v>
      </c>
      <c r="Z157" s="24">
        <v>0</v>
      </c>
      <c r="AA157" s="24">
        <v>0</v>
      </c>
      <c r="AB157" s="24">
        <v>0</v>
      </c>
      <c r="AC157" s="24">
        <v>0</v>
      </c>
      <c r="AD157" s="24">
        <v>0</v>
      </c>
      <c r="AE157" s="24">
        <v>0</v>
      </c>
      <c r="AF157" s="24">
        <v>0</v>
      </c>
      <c r="AG157" s="24">
        <v>0</v>
      </c>
      <c r="AH157" s="24">
        <v>0</v>
      </c>
      <c r="AI157" s="24">
        <v>5.1989280000000004</v>
      </c>
      <c r="AJ157" s="24">
        <v>0</v>
      </c>
      <c r="AK157" s="24">
        <v>0</v>
      </c>
      <c r="AL157" s="24">
        <v>0</v>
      </c>
      <c r="AM157" s="24">
        <f t="shared" si="37"/>
        <v>5.1989280000000004</v>
      </c>
      <c r="AN157" s="24">
        <f t="shared" si="37"/>
        <v>0</v>
      </c>
      <c r="AO157" s="25" t="s">
        <v>42</v>
      </c>
    </row>
    <row r="158" spans="1:41" ht="31.5" x14ac:dyDescent="0.25">
      <c r="A158" s="20" t="s">
        <v>241</v>
      </c>
      <c r="B158" s="21" t="s">
        <v>308</v>
      </c>
      <c r="C158" s="22" t="s">
        <v>309</v>
      </c>
      <c r="D158" s="22" t="s">
        <v>77</v>
      </c>
      <c r="E158" s="23">
        <v>2023</v>
      </c>
      <c r="F158" s="23" t="s">
        <v>42</v>
      </c>
      <c r="G158" s="23">
        <v>2023</v>
      </c>
      <c r="H158" s="24">
        <v>0</v>
      </c>
      <c r="I158" s="24">
        <v>0</v>
      </c>
      <c r="J158" s="24">
        <v>0</v>
      </c>
      <c r="K158" s="24">
        <v>0</v>
      </c>
      <c r="L158" s="24">
        <v>0</v>
      </c>
      <c r="M158" s="24">
        <v>0</v>
      </c>
      <c r="N158" s="24">
        <v>0</v>
      </c>
      <c r="O158" s="24">
        <v>0</v>
      </c>
      <c r="P158" s="24">
        <v>0.80778499999999998</v>
      </c>
      <c r="Q158" s="24">
        <v>5.8000999999999997E-2</v>
      </c>
      <c r="R158" s="24">
        <v>0.73036900000000005</v>
      </c>
      <c r="S158" s="24">
        <v>0</v>
      </c>
      <c r="T158" s="24">
        <v>1.9415000000000002E-2</v>
      </c>
      <c r="U158" s="24">
        <v>0</v>
      </c>
      <c r="V158" s="24">
        <v>0</v>
      </c>
      <c r="W158" s="24">
        <v>0</v>
      </c>
      <c r="X158" s="24">
        <v>0</v>
      </c>
      <c r="Y158" s="24">
        <v>0</v>
      </c>
      <c r="Z158" s="24">
        <v>0.80778499999999998</v>
      </c>
      <c r="AA158" s="24">
        <v>0</v>
      </c>
      <c r="AB158" s="24">
        <v>0</v>
      </c>
      <c r="AC158" s="24">
        <v>0</v>
      </c>
      <c r="AD158" s="24">
        <v>0.80778499999999998</v>
      </c>
      <c r="AE158" s="24">
        <v>0</v>
      </c>
      <c r="AF158" s="24">
        <v>0</v>
      </c>
      <c r="AG158" s="24">
        <v>0</v>
      </c>
      <c r="AH158" s="24">
        <v>0</v>
      </c>
      <c r="AI158" s="24">
        <v>0</v>
      </c>
      <c r="AJ158" s="24">
        <v>0</v>
      </c>
      <c r="AK158" s="24">
        <v>0</v>
      </c>
      <c r="AL158" s="24">
        <v>0</v>
      </c>
      <c r="AM158" s="24">
        <f t="shared" si="37"/>
        <v>0</v>
      </c>
      <c r="AN158" s="24">
        <f t="shared" si="37"/>
        <v>0.80778499999999998</v>
      </c>
      <c r="AO158" s="25" t="s">
        <v>42</v>
      </c>
    </row>
    <row r="159" spans="1:41" ht="31.5" x14ac:dyDescent="0.25">
      <c r="A159" s="20" t="s">
        <v>241</v>
      </c>
      <c r="B159" s="21" t="s">
        <v>310</v>
      </c>
      <c r="C159" s="22" t="s">
        <v>311</v>
      </c>
      <c r="D159" s="22" t="s">
        <v>77</v>
      </c>
      <c r="E159" s="23">
        <v>2023</v>
      </c>
      <c r="F159" s="23" t="s">
        <v>42</v>
      </c>
      <c r="G159" s="23">
        <v>2023</v>
      </c>
      <c r="H159" s="24">
        <v>0</v>
      </c>
      <c r="I159" s="24">
        <v>0</v>
      </c>
      <c r="J159" s="24">
        <v>0</v>
      </c>
      <c r="K159" s="24">
        <v>0</v>
      </c>
      <c r="L159" s="24">
        <v>0</v>
      </c>
      <c r="M159" s="24">
        <v>0</v>
      </c>
      <c r="N159" s="24">
        <v>0</v>
      </c>
      <c r="O159" s="24">
        <v>0</v>
      </c>
      <c r="P159" s="24">
        <v>6.9642819999999999</v>
      </c>
      <c r="Q159" s="24">
        <v>0.52198199999999995</v>
      </c>
      <c r="R159" s="24">
        <v>6.284122</v>
      </c>
      <c r="S159" s="24">
        <v>0</v>
      </c>
      <c r="T159" s="24">
        <v>0.15817800000000001</v>
      </c>
      <c r="U159" s="24">
        <v>0</v>
      </c>
      <c r="V159" s="24">
        <v>0</v>
      </c>
      <c r="W159" s="24">
        <v>0</v>
      </c>
      <c r="X159" s="24">
        <v>0</v>
      </c>
      <c r="Y159" s="24">
        <v>0</v>
      </c>
      <c r="Z159" s="24">
        <v>6.9642819999999999</v>
      </c>
      <c r="AA159" s="24">
        <v>0</v>
      </c>
      <c r="AB159" s="24">
        <v>0</v>
      </c>
      <c r="AC159" s="24">
        <v>0</v>
      </c>
      <c r="AD159" s="24">
        <v>6.9642819999999999</v>
      </c>
      <c r="AE159" s="24">
        <v>0</v>
      </c>
      <c r="AF159" s="24">
        <v>0</v>
      </c>
      <c r="AG159" s="24">
        <v>0</v>
      </c>
      <c r="AH159" s="24">
        <v>0</v>
      </c>
      <c r="AI159" s="24">
        <v>0</v>
      </c>
      <c r="AJ159" s="24">
        <v>0</v>
      </c>
      <c r="AK159" s="24">
        <v>0</v>
      </c>
      <c r="AL159" s="24">
        <v>0</v>
      </c>
      <c r="AM159" s="24">
        <f t="shared" si="37"/>
        <v>0</v>
      </c>
      <c r="AN159" s="24">
        <f t="shared" si="37"/>
        <v>6.9642819999999999</v>
      </c>
      <c r="AO159" s="25" t="s">
        <v>42</v>
      </c>
    </row>
    <row r="160" spans="1:41" x14ac:dyDescent="0.25">
      <c r="A160" s="20" t="s">
        <v>312</v>
      </c>
      <c r="B160" s="21" t="s">
        <v>313</v>
      </c>
      <c r="C160" s="22" t="s">
        <v>41</v>
      </c>
      <c r="D160" s="22" t="s">
        <v>42</v>
      </c>
      <c r="E160" s="23" t="s">
        <v>42</v>
      </c>
      <c r="F160" s="23" t="s">
        <v>42</v>
      </c>
      <c r="G160" s="23" t="s">
        <v>42</v>
      </c>
      <c r="H160" s="24">
        <f t="shared" ref="H160:AN160" si="38">IFERROR(SUM(H161,H167,H168,H169,H170,H171,H172,H173),"нд")</f>
        <v>0</v>
      </c>
      <c r="I160" s="24">
        <f t="shared" si="38"/>
        <v>0</v>
      </c>
      <c r="J160" s="24">
        <f t="shared" si="38"/>
        <v>0</v>
      </c>
      <c r="K160" s="24">
        <f t="shared" si="38"/>
        <v>388.94993399999998</v>
      </c>
      <c r="L160" s="24">
        <f t="shared" si="38"/>
        <v>0</v>
      </c>
      <c r="M160" s="24">
        <f t="shared" si="38"/>
        <v>5.7157649999999993</v>
      </c>
      <c r="N160" s="24">
        <f t="shared" si="38"/>
        <v>376.58218399999998</v>
      </c>
      <c r="O160" s="24">
        <f t="shared" si="38"/>
        <v>6.6519849999999998</v>
      </c>
      <c r="P160" s="24">
        <f t="shared" si="38"/>
        <v>378.94896</v>
      </c>
      <c r="Q160" s="24">
        <f t="shared" si="38"/>
        <v>0</v>
      </c>
      <c r="R160" s="24">
        <f t="shared" si="38"/>
        <v>5.3726070000000004</v>
      </c>
      <c r="S160" s="24">
        <f t="shared" si="38"/>
        <v>367.20844599999998</v>
      </c>
      <c r="T160" s="24">
        <f t="shared" si="38"/>
        <v>6.3679069999999998</v>
      </c>
      <c r="U160" s="24">
        <f t="shared" si="38"/>
        <v>0</v>
      </c>
      <c r="V160" s="24">
        <f t="shared" si="38"/>
        <v>388.94993399999998</v>
      </c>
      <c r="W160" s="24">
        <f t="shared" si="38"/>
        <v>0</v>
      </c>
      <c r="X160" s="24">
        <f t="shared" si="38"/>
        <v>388.94993399999998</v>
      </c>
      <c r="Y160" s="24">
        <f t="shared" si="38"/>
        <v>0</v>
      </c>
      <c r="Z160" s="24">
        <f t="shared" si="38"/>
        <v>378.94896</v>
      </c>
      <c r="AA160" s="24">
        <f t="shared" si="38"/>
        <v>0</v>
      </c>
      <c r="AB160" s="24">
        <f t="shared" si="38"/>
        <v>0</v>
      </c>
      <c r="AC160" s="24">
        <f t="shared" si="38"/>
        <v>70.594322000000005</v>
      </c>
      <c r="AD160" s="24">
        <f t="shared" si="38"/>
        <v>55.601908000000002</v>
      </c>
      <c r="AE160" s="24">
        <f t="shared" si="38"/>
        <v>74.192482999999996</v>
      </c>
      <c r="AF160" s="24">
        <f t="shared" si="38"/>
        <v>75.114104999999995</v>
      </c>
      <c r="AG160" s="24">
        <f t="shared" si="38"/>
        <v>77.679551000000004</v>
      </c>
      <c r="AH160" s="24">
        <f t="shared" si="38"/>
        <v>78.901139999999998</v>
      </c>
      <c r="AI160" s="24">
        <f t="shared" si="38"/>
        <v>81.330511999999999</v>
      </c>
      <c r="AJ160" s="24">
        <f t="shared" si="38"/>
        <v>82.683864999999997</v>
      </c>
      <c r="AK160" s="24">
        <f t="shared" si="38"/>
        <v>85.153065999999995</v>
      </c>
      <c r="AL160" s="24">
        <f t="shared" si="38"/>
        <v>86.647942</v>
      </c>
      <c r="AM160" s="24">
        <f t="shared" si="38"/>
        <v>388.94993399999998</v>
      </c>
      <c r="AN160" s="24">
        <f t="shared" si="38"/>
        <v>378.94896</v>
      </c>
      <c r="AO160" s="25" t="s">
        <v>42</v>
      </c>
    </row>
    <row r="161" spans="1:41" x14ac:dyDescent="0.25">
      <c r="A161" s="20" t="s">
        <v>314</v>
      </c>
      <c r="B161" s="21" t="s">
        <v>315</v>
      </c>
      <c r="C161" s="22" t="s">
        <v>41</v>
      </c>
      <c r="D161" s="22" t="s">
        <v>42</v>
      </c>
      <c r="E161" s="23" t="s">
        <v>42</v>
      </c>
      <c r="F161" s="23" t="s">
        <v>42</v>
      </c>
      <c r="G161" s="23" t="s">
        <v>42</v>
      </c>
      <c r="H161" s="24">
        <f t="shared" ref="H161:AN161" si="39">IFERROR(SUM(H162:H166),"нд")</f>
        <v>0</v>
      </c>
      <c r="I161" s="24">
        <f t="shared" si="39"/>
        <v>0</v>
      </c>
      <c r="J161" s="24">
        <f t="shared" si="39"/>
        <v>0</v>
      </c>
      <c r="K161" s="24">
        <f t="shared" si="39"/>
        <v>388.94993399999998</v>
      </c>
      <c r="L161" s="24">
        <f t="shared" si="39"/>
        <v>0</v>
      </c>
      <c r="M161" s="24">
        <f t="shared" si="39"/>
        <v>5.7157649999999993</v>
      </c>
      <c r="N161" s="24">
        <f t="shared" si="39"/>
        <v>376.58218399999998</v>
      </c>
      <c r="O161" s="24">
        <f t="shared" si="39"/>
        <v>6.6519849999999998</v>
      </c>
      <c r="P161" s="24">
        <f t="shared" si="39"/>
        <v>378.94896</v>
      </c>
      <c r="Q161" s="24">
        <f t="shared" si="39"/>
        <v>0</v>
      </c>
      <c r="R161" s="24">
        <f t="shared" si="39"/>
        <v>5.3726070000000004</v>
      </c>
      <c r="S161" s="24">
        <f t="shared" si="39"/>
        <v>367.20844599999998</v>
      </c>
      <c r="T161" s="24">
        <f t="shared" si="39"/>
        <v>6.3679069999999998</v>
      </c>
      <c r="U161" s="24">
        <f t="shared" si="39"/>
        <v>0</v>
      </c>
      <c r="V161" s="24">
        <f t="shared" si="39"/>
        <v>388.94993399999998</v>
      </c>
      <c r="W161" s="24">
        <f t="shared" si="39"/>
        <v>0</v>
      </c>
      <c r="X161" s="24">
        <f t="shared" si="39"/>
        <v>388.94993399999998</v>
      </c>
      <c r="Y161" s="24">
        <f t="shared" si="39"/>
        <v>0</v>
      </c>
      <c r="Z161" s="24">
        <f t="shared" si="39"/>
        <v>378.94896</v>
      </c>
      <c r="AA161" s="24">
        <f t="shared" si="39"/>
        <v>0</v>
      </c>
      <c r="AB161" s="24">
        <f t="shared" si="39"/>
        <v>0</v>
      </c>
      <c r="AC161" s="24">
        <f t="shared" si="39"/>
        <v>70.594322000000005</v>
      </c>
      <c r="AD161" s="24">
        <f t="shared" si="39"/>
        <v>55.601908000000002</v>
      </c>
      <c r="AE161" s="24">
        <f t="shared" si="39"/>
        <v>74.192482999999996</v>
      </c>
      <c r="AF161" s="24">
        <f t="shared" si="39"/>
        <v>75.114104999999995</v>
      </c>
      <c r="AG161" s="24">
        <f t="shared" si="39"/>
        <v>77.679551000000004</v>
      </c>
      <c r="AH161" s="24">
        <f t="shared" si="39"/>
        <v>78.901139999999998</v>
      </c>
      <c r="AI161" s="24">
        <f t="shared" si="39"/>
        <v>81.330511999999999</v>
      </c>
      <c r="AJ161" s="24">
        <f t="shared" si="39"/>
        <v>82.683864999999997</v>
      </c>
      <c r="AK161" s="24">
        <f t="shared" si="39"/>
        <v>85.153065999999995</v>
      </c>
      <c r="AL161" s="24">
        <f t="shared" si="39"/>
        <v>86.647942</v>
      </c>
      <c r="AM161" s="24">
        <f t="shared" si="39"/>
        <v>388.94993399999998</v>
      </c>
      <c r="AN161" s="24">
        <f t="shared" si="39"/>
        <v>378.94896</v>
      </c>
      <c r="AO161" s="25" t="s">
        <v>42</v>
      </c>
    </row>
    <row r="162" spans="1:41" ht="31.5" x14ac:dyDescent="0.25">
      <c r="A162" s="20" t="s">
        <v>314</v>
      </c>
      <c r="B162" s="21" t="s">
        <v>316</v>
      </c>
      <c r="C162" s="22" t="s">
        <v>317</v>
      </c>
      <c r="D162" s="22" t="s">
        <v>82</v>
      </c>
      <c r="E162" s="23">
        <v>2023</v>
      </c>
      <c r="F162" s="23">
        <v>2023</v>
      </c>
      <c r="G162" s="23">
        <v>2023</v>
      </c>
      <c r="H162" s="24">
        <v>0</v>
      </c>
      <c r="I162" s="24">
        <v>0</v>
      </c>
      <c r="J162" s="24">
        <v>0</v>
      </c>
      <c r="K162" s="24">
        <v>70.594322000000005</v>
      </c>
      <c r="L162" s="24">
        <v>0</v>
      </c>
      <c r="M162" s="24">
        <v>1.037811</v>
      </c>
      <c r="N162" s="24">
        <v>68.349176999999997</v>
      </c>
      <c r="O162" s="24">
        <v>1.2073339999999999</v>
      </c>
      <c r="P162" s="24">
        <v>55.601908000000002</v>
      </c>
      <c r="Q162" s="24">
        <v>0</v>
      </c>
      <c r="R162" s="24">
        <v>0.62130700000000005</v>
      </c>
      <c r="S162" s="24">
        <v>54.142710999999998</v>
      </c>
      <c r="T162" s="24">
        <v>0.83789000000000002</v>
      </c>
      <c r="U162" s="24">
        <v>0</v>
      </c>
      <c r="V162" s="24">
        <v>70.594322000000005</v>
      </c>
      <c r="W162" s="24">
        <v>0</v>
      </c>
      <c r="X162" s="24">
        <v>70.594322000000005</v>
      </c>
      <c r="Y162" s="24">
        <v>0</v>
      </c>
      <c r="Z162" s="24">
        <v>55.601908000000002</v>
      </c>
      <c r="AA162" s="24">
        <v>0</v>
      </c>
      <c r="AB162" s="24">
        <v>0</v>
      </c>
      <c r="AC162" s="24">
        <v>70.594322000000005</v>
      </c>
      <c r="AD162" s="24">
        <v>55.601908000000002</v>
      </c>
      <c r="AE162" s="24">
        <v>0</v>
      </c>
      <c r="AF162" s="24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f t="shared" ref="AM162:AN166" si="40">IFERROR(AC162+AE162+AG162+AI162+AK162,"нд")</f>
        <v>70.594322000000005</v>
      </c>
      <c r="AN162" s="24">
        <f t="shared" si="40"/>
        <v>55.601908000000002</v>
      </c>
      <c r="AO162" s="25" t="s">
        <v>42</v>
      </c>
    </row>
    <row r="163" spans="1:41" ht="31.5" x14ac:dyDescent="0.25">
      <c r="A163" s="20" t="s">
        <v>314</v>
      </c>
      <c r="B163" s="21" t="s">
        <v>318</v>
      </c>
      <c r="C163" s="22" t="s">
        <v>319</v>
      </c>
      <c r="D163" s="22" t="s">
        <v>82</v>
      </c>
      <c r="E163" s="23">
        <v>2024</v>
      </c>
      <c r="F163" s="23">
        <v>2024</v>
      </c>
      <c r="G163" s="23">
        <v>2024</v>
      </c>
      <c r="H163" s="24">
        <v>0</v>
      </c>
      <c r="I163" s="24">
        <v>0</v>
      </c>
      <c r="J163" s="24">
        <v>0</v>
      </c>
      <c r="K163" s="24">
        <v>74.192482999999996</v>
      </c>
      <c r="L163" s="24">
        <v>0</v>
      </c>
      <c r="M163" s="24">
        <v>1.090193</v>
      </c>
      <c r="N163" s="24">
        <v>71.833421000000001</v>
      </c>
      <c r="O163" s="24">
        <v>1.268869</v>
      </c>
      <c r="P163" s="24">
        <v>75.114104999999995</v>
      </c>
      <c r="Q163" s="24">
        <v>0</v>
      </c>
      <c r="R163" s="24">
        <v>1.1037360000000001</v>
      </c>
      <c r="S163" s="24">
        <v>72.725738000000007</v>
      </c>
      <c r="T163" s="24">
        <v>1.2846310000000001</v>
      </c>
      <c r="U163" s="24">
        <v>0</v>
      </c>
      <c r="V163" s="24">
        <v>74.192482999999996</v>
      </c>
      <c r="W163" s="24">
        <v>0</v>
      </c>
      <c r="X163" s="24">
        <v>74.192482999999996</v>
      </c>
      <c r="Y163" s="24">
        <v>0</v>
      </c>
      <c r="Z163" s="24">
        <v>75.114104999999995</v>
      </c>
      <c r="AA163" s="24">
        <v>0</v>
      </c>
      <c r="AB163" s="24">
        <v>0</v>
      </c>
      <c r="AC163" s="24">
        <v>0</v>
      </c>
      <c r="AD163" s="24">
        <v>0</v>
      </c>
      <c r="AE163" s="24">
        <v>74.192482999999996</v>
      </c>
      <c r="AF163" s="24">
        <v>75.114104999999995</v>
      </c>
      <c r="AG163" s="24">
        <v>0</v>
      </c>
      <c r="AH163" s="24">
        <v>0</v>
      </c>
      <c r="AI163" s="24">
        <v>0</v>
      </c>
      <c r="AJ163" s="24">
        <v>0</v>
      </c>
      <c r="AK163" s="24">
        <v>0</v>
      </c>
      <c r="AL163" s="24">
        <v>0</v>
      </c>
      <c r="AM163" s="24">
        <f t="shared" si="40"/>
        <v>74.192482999999996</v>
      </c>
      <c r="AN163" s="24">
        <f t="shared" si="40"/>
        <v>75.114104999999995</v>
      </c>
      <c r="AO163" s="25" t="s">
        <v>42</v>
      </c>
    </row>
    <row r="164" spans="1:41" ht="31.5" x14ac:dyDescent="0.25">
      <c r="A164" s="20" t="s">
        <v>314</v>
      </c>
      <c r="B164" s="21" t="s">
        <v>320</v>
      </c>
      <c r="C164" s="22" t="s">
        <v>321</v>
      </c>
      <c r="D164" s="22" t="s">
        <v>82</v>
      </c>
      <c r="E164" s="23">
        <v>2025</v>
      </c>
      <c r="F164" s="23">
        <v>2025</v>
      </c>
      <c r="G164" s="23">
        <v>2025</v>
      </c>
      <c r="H164" s="24">
        <v>0</v>
      </c>
      <c r="I164" s="24">
        <v>0</v>
      </c>
      <c r="J164" s="24">
        <v>0</v>
      </c>
      <c r="K164" s="24">
        <v>77.679551000000004</v>
      </c>
      <c r="L164" s="24">
        <v>0</v>
      </c>
      <c r="M164" s="24">
        <v>1.141432</v>
      </c>
      <c r="N164" s="24">
        <v>75.209609999999998</v>
      </c>
      <c r="O164" s="24">
        <v>1.3285089999999999</v>
      </c>
      <c r="P164" s="24">
        <v>78.901139999999998</v>
      </c>
      <c r="Q164" s="24">
        <v>0</v>
      </c>
      <c r="R164" s="24">
        <v>1.1593830000000001</v>
      </c>
      <c r="S164" s="24">
        <v>76.392356000000007</v>
      </c>
      <c r="T164" s="24">
        <v>1.3494010000000001</v>
      </c>
      <c r="U164" s="24">
        <v>0</v>
      </c>
      <c r="V164" s="24">
        <v>77.679551000000004</v>
      </c>
      <c r="W164" s="24">
        <v>0</v>
      </c>
      <c r="X164" s="24">
        <v>77.679551000000004</v>
      </c>
      <c r="Y164" s="24">
        <v>0</v>
      </c>
      <c r="Z164" s="24">
        <v>78.901139999999998</v>
      </c>
      <c r="AA164" s="24">
        <v>0</v>
      </c>
      <c r="AB164" s="24">
        <v>0</v>
      </c>
      <c r="AC164" s="24">
        <v>0</v>
      </c>
      <c r="AD164" s="24">
        <v>0</v>
      </c>
      <c r="AE164" s="24">
        <v>0</v>
      </c>
      <c r="AF164" s="24">
        <v>0</v>
      </c>
      <c r="AG164" s="24">
        <v>77.679551000000004</v>
      </c>
      <c r="AH164" s="24">
        <v>78.901139999999998</v>
      </c>
      <c r="AI164" s="24">
        <v>0</v>
      </c>
      <c r="AJ164" s="24">
        <v>0</v>
      </c>
      <c r="AK164" s="24">
        <v>0</v>
      </c>
      <c r="AL164" s="24">
        <v>0</v>
      </c>
      <c r="AM164" s="24">
        <f t="shared" si="40"/>
        <v>77.679551000000004</v>
      </c>
      <c r="AN164" s="24">
        <f t="shared" si="40"/>
        <v>78.901139999999998</v>
      </c>
      <c r="AO164" s="25" t="s">
        <v>42</v>
      </c>
    </row>
    <row r="165" spans="1:41" ht="31.5" x14ac:dyDescent="0.25">
      <c r="A165" s="20" t="s">
        <v>314</v>
      </c>
      <c r="B165" s="21" t="s">
        <v>322</v>
      </c>
      <c r="C165" s="22" t="s">
        <v>323</v>
      </c>
      <c r="D165" s="22" t="s">
        <v>82</v>
      </c>
      <c r="E165" s="23">
        <v>2026</v>
      </c>
      <c r="F165" s="23">
        <v>2026</v>
      </c>
      <c r="G165" s="23">
        <v>2026</v>
      </c>
      <c r="H165" s="24">
        <v>0</v>
      </c>
      <c r="I165" s="24">
        <v>0</v>
      </c>
      <c r="J165" s="24">
        <v>0</v>
      </c>
      <c r="K165" s="24">
        <v>81.330511999999999</v>
      </c>
      <c r="L165" s="24">
        <v>0</v>
      </c>
      <c r="M165" s="24">
        <v>1.1950799999999999</v>
      </c>
      <c r="N165" s="24">
        <v>78.744482000000005</v>
      </c>
      <c r="O165" s="24">
        <v>1.3909499999999999</v>
      </c>
      <c r="P165" s="24">
        <v>82.683864999999997</v>
      </c>
      <c r="Q165" s="24">
        <v>0</v>
      </c>
      <c r="R165" s="24">
        <v>1.214966</v>
      </c>
      <c r="S165" s="24">
        <v>80.054803000000007</v>
      </c>
      <c r="T165" s="24">
        <v>1.414096</v>
      </c>
      <c r="U165" s="24">
        <v>0</v>
      </c>
      <c r="V165" s="24">
        <v>81.330511999999999</v>
      </c>
      <c r="W165" s="24">
        <v>0</v>
      </c>
      <c r="X165" s="24">
        <v>81.330511999999999</v>
      </c>
      <c r="Y165" s="24">
        <v>0</v>
      </c>
      <c r="Z165" s="24">
        <v>82.683864999999997</v>
      </c>
      <c r="AA165" s="24">
        <v>0</v>
      </c>
      <c r="AB165" s="24">
        <v>0</v>
      </c>
      <c r="AC165" s="24">
        <v>0</v>
      </c>
      <c r="AD165" s="24">
        <v>0</v>
      </c>
      <c r="AE165" s="24">
        <v>0</v>
      </c>
      <c r="AF165" s="24">
        <v>0</v>
      </c>
      <c r="AG165" s="24">
        <v>0</v>
      </c>
      <c r="AH165" s="24">
        <v>0</v>
      </c>
      <c r="AI165" s="24">
        <v>81.330511999999999</v>
      </c>
      <c r="AJ165" s="24">
        <v>82.683864999999997</v>
      </c>
      <c r="AK165" s="24">
        <v>0</v>
      </c>
      <c r="AL165" s="24">
        <v>0</v>
      </c>
      <c r="AM165" s="24">
        <f t="shared" si="40"/>
        <v>81.330511999999999</v>
      </c>
      <c r="AN165" s="24">
        <f t="shared" si="40"/>
        <v>82.683864999999997</v>
      </c>
      <c r="AO165" s="25" t="s">
        <v>42</v>
      </c>
    </row>
    <row r="166" spans="1:41" ht="31.5" x14ac:dyDescent="0.25">
      <c r="A166" s="20" t="s">
        <v>314</v>
      </c>
      <c r="B166" s="21" t="s">
        <v>324</v>
      </c>
      <c r="C166" s="22" t="s">
        <v>325</v>
      </c>
      <c r="D166" s="22" t="s">
        <v>82</v>
      </c>
      <c r="E166" s="23">
        <v>2027</v>
      </c>
      <c r="F166" s="23">
        <v>2027</v>
      </c>
      <c r="G166" s="23">
        <v>2027</v>
      </c>
      <c r="H166" s="24">
        <v>0</v>
      </c>
      <c r="I166" s="24">
        <v>0</v>
      </c>
      <c r="J166" s="24">
        <v>0</v>
      </c>
      <c r="K166" s="24">
        <v>85.153065999999995</v>
      </c>
      <c r="L166" s="24">
        <v>0</v>
      </c>
      <c r="M166" s="24">
        <v>1.2512490000000001</v>
      </c>
      <c r="N166" s="24">
        <v>82.445493999999997</v>
      </c>
      <c r="O166" s="24">
        <v>1.456323</v>
      </c>
      <c r="P166" s="24">
        <v>86.647942</v>
      </c>
      <c r="Q166" s="24">
        <v>0</v>
      </c>
      <c r="R166" s="24">
        <v>1.273215</v>
      </c>
      <c r="S166" s="24">
        <v>83.892837999999998</v>
      </c>
      <c r="T166" s="24">
        <v>1.481889</v>
      </c>
      <c r="U166" s="24">
        <v>0</v>
      </c>
      <c r="V166" s="24">
        <v>85.153065999999995</v>
      </c>
      <c r="W166" s="24">
        <v>0</v>
      </c>
      <c r="X166" s="24">
        <v>85.153065999999995</v>
      </c>
      <c r="Y166" s="24">
        <v>0</v>
      </c>
      <c r="Z166" s="24">
        <v>86.647942</v>
      </c>
      <c r="AA166" s="24">
        <v>0</v>
      </c>
      <c r="AB166" s="24">
        <v>0</v>
      </c>
      <c r="AC166" s="24">
        <v>0</v>
      </c>
      <c r="AD166" s="24">
        <v>0</v>
      </c>
      <c r="AE166" s="24">
        <v>0</v>
      </c>
      <c r="AF166" s="24">
        <v>0</v>
      </c>
      <c r="AG166" s="24">
        <v>0</v>
      </c>
      <c r="AH166" s="24">
        <v>0</v>
      </c>
      <c r="AI166" s="24">
        <v>0</v>
      </c>
      <c r="AJ166" s="24">
        <v>0</v>
      </c>
      <c r="AK166" s="24">
        <v>85.153065999999995</v>
      </c>
      <c r="AL166" s="24">
        <v>86.647942</v>
      </c>
      <c r="AM166" s="24">
        <f t="shared" si="40"/>
        <v>85.153065999999995</v>
      </c>
      <c r="AN166" s="24">
        <f t="shared" si="40"/>
        <v>86.647942</v>
      </c>
      <c r="AO166" s="25" t="s">
        <v>42</v>
      </c>
    </row>
    <row r="167" spans="1:41" x14ac:dyDescent="0.25">
      <c r="A167" s="20" t="s">
        <v>326</v>
      </c>
      <c r="B167" s="21" t="s">
        <v>327</v>
      </c>
      <c r="C167" s="22" t="s">
        <v>41</v>
      </c>
      <c r="D167" s="22" t="s">
        <v>42</v>
      </c>
      <c r="E167" s="23" t="s">
        <v>42</v>
      </c>
      <c r="F167" s="23" t="s">
        <v>42</v>
      </c>
      <c r="G167" s="23" t="s">
        <v>42</v>
      </c>
      <c r="H167" s="24">
        <f t="shared" ref="H167:W173" si="41">IFERROR(0,"нд")</f>
        <v>0</v>
      </c>
      <c r="I167" s="24">
        <f t="shared" si="41"/>
        <v>0</v>
      </c>
      <c r="J167" s="24">
        <f t="shared" si="41"/>
        <v>0</v>
      </c>
      <c r="K167" s="24">
        <f t="shared" si="41"/>
        <v>0</v>
      </c>
      <c r="L167" s="24">
        <f t="shared" si="41"/>
        <v>0</v>
      </c>
      <c r="M167" s="24">
        <f t="shared" si="41"/>
        <v>0</v>
      </c>
      <c r="N167" s="24">
        <f t="shared" si="41"/>
        <v>0</v>
      </c>
      <c r="O167" s="24">
        <f t="shared" si="41"/>
        <v>0</v>
      </c>
      <c r="P167" s="24">
        <f t="shared" si="41"/>
        <v>0</v>
      </c>
      <c r="Q167" s="24">
        <f t="shared" si="41"/>
        <v>0</v>
      </c>
      <c r="R167" s="24">
        <f t="shared" si="41"/>
        <v>0</v>
      </c>
      <c r="S167" s="24">
        <f t="shared" si="41"/>
        <v>0</v>
      </c>
      <c r="T167" s="24">
        <f t="shared" si="41"/>
        <v>0</v>
      </c>
      <c r="U167" s="24">
        <f t="shared" si="41"/>
        <v>0</v>
      </c>
      <c r="V167" s="24">
        <f t="shared" si="41"/>
        <v>0</v>
      </c>
      <c r="W167" s="24">
        <f t="shared" si="41"/>
        <v>0</v>
      </c>
      <c r="X167" s="24">
        <f t="shared" ref="X167:AM173" si="42">IFERROR(0,"нд")</f>
        <v>0</v>
      </c>
      <c r="Y167" s="24">
        <f t="shared" si="42"/>
        <v>0</v>
      </c>
      <c r="Z167" s="24">
        <f t="shared" si="42"/>
        <v>0</v>
      </c>
      <c r="AA167" s="24">
        <f t="shared" si="42"/>
        <v>0</v>
      </c>
      <c r="AB167" s="24">
        <f t="shared" si="42"/>
        <v>0</v>
      </c>
      <c r="AC167" s="24">
        <f t="shared" si="42"/>
        <v>0</v>
      </c>
      <c r="AD167" s="24">
        <f t="shared" si="42"/>
        <v>0</v>
      </c>
      <c r="AE167" s="24">
        <f t="shared" si="42"/>
        <v>0</v>
      </c>
      <c r="AF167" s="24">
        <f t="shared" si="42"/>
        <v>0</v>
      </c>
      <c r="AG167" s="24">
        <f t="shared" si="42"/>
        <v>0</v>
      </c>
      <c r="AH167" s="24">
        <f t="shared" si="42"/>
        <v>0</v>
      </c>
      <c r="AI167" s="24">
        <f t="shared" si="42"/>
        <v>0</v>
      </c>
      <c r="AJ167" s="24">
        <f t="shared" si="42"/>
        <v>0</v>
      </c>
      <c r="AK167" s="24">
        <f t="shared" si="42"/>
        <v>0</v>
      </c>
      <c r="AL167" s="24">
        <f t="shared" si="42"/>
        <v>0</v>
      </c>
      <c r="AM167" s="24">
        <f t="shared" si="42"/>
        <v>0</v>
      </c>
      <c r="AN167" s="24">
        <f t="shared" ref="AN167:AN173" si="43">IFERROR(0,"нд")</f>
        <v>0</v>
      </c>
      <c r="AO167" s="25" t="s">
        <v>42</v>
      </c>
    </row>
    <row r="168" spans="1:41" x14ac:dyDescent="0.25">
      <c r="A168" s="20" t="s">
        <v>328</v>
      </c>
      <c r="B168" s="21" t="s">
        <v>329</v>
      </c>
      <c r="C168" s="22" t="s">
        <v>41</v>
      </c>
      <c r="D168" s="22" t="s">
        <v>42</v>
      </c>
      <c r="E168" s="23" t="s">
        <v>42</v>
      </c>
      <c r="F168" s="23" t="s">
        <v>42</v>
      </c>
      <c r="G168" s="23" t="s">
        <v>42</v>
      </c>
      <c r="H168" s="24">
        <f t="shared" si="41"/>
        <v>0</v>
      </c>
      <c r="I168" s="24">
        <f t="shared" si="41"/>
        <v>0</v>
      </c>
      <c r="J168" s="24">
        <f t="shared" si="41"/>
        <v>0</v>
      </c>
      <c r="K168" s="24">
        <f t="shared" si="41"/>
        <v>0</v>
      </c>
      <c r="L168" s="24">
        <f t="shared" si="41"/>
        <v>0</v>
      </c>
      <c r="M168" s="24">
        <f t="shared" si="41"/>
        <v>0</v>
      </c>
      <c r="N168" s="24">
        <f t="shared" si="41"/>
        <v>0</v>
      </c>
      <c r="O168" s="24">
        <f t="shared" si="41"/>
        <v>0</v>
      </c>
      <c r="P168" s="24">
        <f t="shared" si="41"/>
        <v>0</v>
      </c>
      <c r="Q168" s="24">
        <f t="shared" si="41"/>
        <v>0</v>
      </c>
      <c r="R168" s="24">
        <f t="shared" si="41"/>
        <v>0</v>
      </c>
      <c r="S168" s="24">
        <f t="shared" si="41"/>
        <v>0</v>
      </c>
      <c r="T168" s="24">
        <f t="shared" si="41"/>
        <v>0</v>
      </c>
      <c r="U168" s="24">
        <f t="shared" si="41"/>
        <v>0</v>
      </c>
      <c r="V168" s="24">
        <f t="shared" si="41"/>
        <v>0</v>
      </c>
      <c r="W168" s="24">
        <f t="shared" si="41"/>
        <v>0</v>
      </c>
      <c r="X168" s="24">
        <f t="shared" si="42"/>
        <v>0</v>
      </c>
      <c r="Y168" s="24">
        <f t="shared" si="42"/>
        <v>0</v>
      </c>
      <c r="Z168" s="24">
        <f t="shared" si="42"/>
        <v>0</v>
      </c>
      <c r="AA168" s="24">
        <f t="shared" si="42"/>
        <v>0</v>
      </c>
      <c r="AB168" s="24">
        <f t="shared" si="42"/>
        <v>0</v>
      </c>
      <c r="AC168" s="24">
        <f t="shared" si="42"/>
        <v>0</v>
      </c>
      <c r="AD168" s="24">
        <f t="shared" si="42"/>
        <v>0</v>
      </c>
      <c r="AE168" s="24">
        <f t="shared" si="42"/>
        <v>0</v>
      </c>
      <c r="AF168" s="24">
        <f t="shared" si="42"/>
        <v>0</v>
      </c>
      <c r="AG168" s="24">
        <f t="shared" si="42"/>
        <v>0</v>
      </c>
      <c r="AH168" s="24">
        <f t="shared" si="42"/>
        <v>0</v>
      </c>
      <c r="AI168" s="24">
        <f t="shared" si="42"/>
        <v>0</v>
      </c>
      <c r="AJ168" s="24">
        <f t="shared" si="42"/>
        <v>0</v>
      </c>
      <c r="AK168" s="24">
        <f t="shared" si="42"/>
        <v>0</v>
      </c>
      <c r="AL168" s="24">
        <f t="shared" si="42"/>
        <v>0</v>
      </c>
      <c r="AM168" s="24">
        <f t="shared" si="42"/>
        <v>0</v>
      </c>
      <c r="AN168" s="24">
        <f t="shared" si="43"/>
        <v>0</v>
      </c>
      <c r="AO168" s="25" t="s">
        <v>42</v>
      </c>
    </row>
    <row r="169" spans="1:41" x14ac:dyDescent="0.25">
      <c r="A169" s="20" t="s">
        <v>330</v>
      </c>
      <c r="B169" s="21" t="s">
        <v>331</v>
      </c>
      <c r="C169" s="22" t="s">
        <v>41</v>
      </c>
      <c r="D169" s="22" t="s">
        <v>42</v>
      </c>
      <c r="E169" s="23" t="s">
        <v>42</v>
      </c>
      <c r="F169" s="23" t="s">
        <v>42</v>
      </c>
      <c r="G169" s="23" t="s">
        <v>42</v>
      </c>
      <c r="H169" s="24">
        <f t="shared" si="41"/>
        <v>0</v>
      </c>
      <c r="I169" s="24">
        <f t="shared" si="41"/>
        <v>0</v>
      </c>
      <c r="J169" s="24">
        <f t="shared" si="41"/>
        <v>0</v>
      </c>
      <c r="K169" s="24">
        <f t="shared" si="41"/>
        <v>0</v>
      </c>
      <c r="L169" s="24">
        <f t="shared" si="41"/>
        <v>0</v>
      </c>
      <c r="M169" s="24">
        <f t="shared" si="41"/>
        <v>0</v>
      </c>
      <c r="N169" s="24">
        <f t="shared" si="41"/>
        <v>0</v>
      </c>
      <c r="O169" s="24">
        <f t="shared" si="41"/>
        <v>0</v>
      </c>
      <c r="P169" s="24">
        <f t="shared" si="41"/>
        <v>0</v>
      </c>
      <c r="Q169" s="24">
        <f t="shared" si="41"/>
        <v>0</v>
      </c>
      <c r="R169" s="24">
        <f t="shared" si="41"/>
        <v>0</v>
      </c>
      <c r="S169" s="24">
        <f t="shared" si="41"/>
        <v>0</v>
      </c>
      <c r="T169" s="24">
        <f t="shared" si="41"/>
        <v>0</v>
      </c>
      <c r="U169" s="24">
        <f t="shared" si="41"/>
        <v>0</v>
      </c>
      <c r="V169" s="24">
        <f t="shared" si="41"/>
        <v>0</v>
      </c>
      <c r="W169" s="24">
        <f t="shared" si="41"/>
        <v>0</v>
      </c>
      <c r="X169" s="24">
        <f t="shared" si="42"/>
        <v>0</v>
      </c>
      <c r="Y169" s="24">
        <f t="shared" si="42"/>
        <v>0</v>
      </c>
      <c r="Z169" s="24">
        <f t="shared" si="42"/>
        <v>0</v>
      </c>
      <c r="AA169" s="24">
        <f t="shared" si="42"/>
        <v>0</v>
      </c>
      <c r="AB169" s="24">
        <f t="shared" si="42"/>
        <v>0</v>
      </c>
      <c r="AC169" s="24">
        <f t="shared" si="42"/>
        <v>0</v>
      </c>
      <c r="AD169" s="24">
        <f t="shared" si="42"/>
        <v>0</v>
      </c>
      <c r="AE169" s="24">
        <f t="shared" si="42"/>
        <v>0</v>
      </c>
      <c r="AF169" s="24">
        <f t="shared" si="42"/>
        <v>0</v>
      </c>
      <c r="AG169" s="24">
        <f t="shared" si="42"/>
        <v>0</v>
      </c>
      <c r="AH169" s="24">
        <f t="shared" si="42"/>
        <v>0</v>
      </c>
      <c r="AI169" s="24">
        <f t="shared" si="42"/>
        <v>0</v>
      </c>
      <c r="AJ169" s="24">
        <f t="shared" si="42"/>
        <v>0</v>
      </c>
      <c r="AK169" s="24">
        <f t="shared" si="42"/>
        <v>0</v>
      </c>
      <c r="AL169" s="24">
        <f t="shared" si="42"/>
        <v>0</v>
      </c>
      <c r="AM169" s="24">
        <f t="shared" si="42"/>
        <v>0</v>
      </c>
      <c r="AN169" s="24">
        <f t="shared" si="43"/>
        <v>0</v>
      </c>
      <c r="AO169" s="25" t="s">
        <v>42</v>
      </c>
    </row>
    <row r="170" spans="1:41" ht="31.5" x14ac:dyDescent="0.25">
      <c r="A170" s="20" t="s">
        <v>332</v>
      </c>
      <c r="B170" s="21" t="s">
        <v>333</v>
      </c>
      <c r="C170" s="22" t="s">
        <v>41</v>
      </c>
      <c r="D170" s="22" t="s">
        <v>42</v>
      </c>
      <c r="E170" s="23" t="s">
        <v>42</v>
      </c>
      <c r="F170" s="23" t="s">
        <v>42</v>
      </c>
      <c r="G170" s="23" t="s">
        <v>42</v>
      </c>
      <c r="H170" s="24">
        <f t="shared" si="41"/>
        <v>0</v>
      </c>
      <c r="I170" s="24">
        <f t="shared" si="41"/>
        <v>0</v>
      </c>
      <c r="J170" s="24">
        <f t="shared" si="41"/>
        <v>0</v>
      </c>
      <c r="K170" s="24">
        <f t="shared" si="41"/>
        <v>0</v>
      </c>
      <c r="L170" s="24">
        <f t="shared" si="41"/>
        <v>0</v>
      </c>
      <c r="M170" s="24">
        <f t="shared" si="41"/>
        <v>0</v>
      </c>
      <c r="N170" s="24">
        <f t="shared" si="41"/>
        <v>0</v>
      </c>
      <c r="O170" s="24">
        <f t="shared" si="41"/>
        <v>0</v>
      </c>
      <c r="P170" s="24">
        <f t="shared" si="41"/>
        <v>0</v>
      </c>
      <c r="Q170" s="24">
        <f t="shared" si="41"/>
        <v>0</v>
      </c>
      <c r="R170" s="24">
        <f t="shared" si="41"/>
        <v>0</v>
      </c>
      <c r="S170" s="24">
        <f t="shared" si="41"/>
        <v>0</v>
      </c>
      <c r="T170" s="24">
        <f t="shared" si="41"/>
        <v>0</v>
      </c>
      <c r="U170" s="24">
        <f t="shared" si="41"/>
        <v>0</v>
      </c>
      <c r="V170" s="24">
        <f t="shared" si="41"/>
        <v>0</v>
      </c>
      <c r="W170" s="24">
        <f t="shared" si="41"/>
        <v>0</v>
      </c>
      <c r="X170" s="24">
        <f t="shared" si="42"/>
        <v>0</v>
      </c>
      <c r="Y170" s="24">
        <f t="shared" si="42"/>
        <v>0</v>
      </c>
      <c r="Z170" s="24">
        <f t="shared" si="42"/>
        <v>0</v>
      </c>
      <c r="AA170" s="24">
        <f t="shared" si="42"/>
        <v>0</v>
      </c>
      <c r="AB170" s="24">
        <f t="shared" si="42"/>
        <v>0</v>
      </c>
      <c r="AC170" s="24">
        <f t="shared" si="42"/>
        <v>0</v>
      </c>
      <c r="AD170" s="24">
        <f t="shared" si="42"/>
        <v>0</v>
      </c>
      <c r="AE170" s="24">
        <f t="shared" si="42"/>
        <v>0</v>
      </c>
      <c r="AF170" s="24">
        <f t="shared" si="42"/>
        <v>0</v>
      </c>
      <c r="AG170" s="24">
        <f t="shared" si="42"/>
        <v>0</v>
      </c>
      <c r="AH170" s="24">
        <f t="shared" si="42"/>
        <v>0</v>
      </c>
      <c r="AI170" s="24">
        <f t="shared" si="42"/>
        <v>0</v>
      </c>
      <c r="AJ170" s="24">
        <f t="shared" si="42"/>
        <v>0</v>
      </c>
      <c r="AK170" s="24">
        <f t="shared" si="42"/>
        <v>0</v>
      </c>
      <c r="AL170" s="24">
        <f t="shared" si="42"/>
        <v>0</v>
      </c>
      <c r="AM170" s="24">
        <f t="shared" si="42"/>
        <v>0</v>
      </c>
      <c r="AN170" s="24">
        <f t="shared" si="43"/>
        <v>0</v>
      </c>
      <c r="AO170" s="25" t="s">
        <v>42</v>
      </c>
    </row>
    <row r="171" spans="1:41" ht="31.5" x14ac:dyDescent="0.25">
      <c r="A171" s="20" t="s">
        <v>334</v>
      </c>
      <c r="B171" s="21" t="s">
        <v>335</v>
      </c>
      <c r="C171" s="22" t="s">
        <v>41</v>
      </c>
      <c r="D171" s="22" t="s">
        <v>42</v>
      </c>
      <c r="E171" s="23" t="s">
        <v>42</v>
      </c>
      <c r="F171" s="23" t="s">
        <v>42</v>
      </c>
      <c r="G171" s="23" t="s">
        <v>42</v>
      </c>
      <c r="H171" s="24">
        <f t="shared" si="41"/>
        <v>0</v>
      </c>
      <c r="I171" s="24">
        <f t="shared" si="41"/>
        <v>0</v>
      </c>
      <c r="J171" s="24">
        <f t="shared" si="41"/>
        <v>0</v>
      </c>
      <c r="K171" s="24">
        <f t="shared" si="41"/>
        <v>0</v>
      </c>
      <c r="L171" s="24">
        <f t="shared" si="41"/>
        <v>0</v>
      </c>
      <c r="M171" s="24">
        <f t="shared" si="41"/>
        <v>0</v>
      </c>
      <c r="N171" s="24">
        <f t="shared" si="41"/>
        <v>0</v>
      </c>
      <c r="O171" s="24">
        <f t="shared" si="41"/>
        <v>0</v>
      </c>
      <c r="P171" s="24">
        <f t="shared" si="41"/>
        <v>0</v>
      </c>
      <c r="Q171" s="24">
        <f t="shared" si="41"/>
        <v>0</v>
      </c>
      <c r="R171" s="24">
        <f t="shared" si="41"/>
        <v>0</v>
      </c>
      <c r="S171" s="24">
        <f t="shared" si="41"/>
        <v>0</v>
      </c>
      <c r="T171" s="24">
        <f t="shared" si="41"/>
        <v>0</v>
      </c>
      <c r="U171" s="24">
        <f t="shared" si="41"/>
        <v>0</v>
      </c>
      <c r="V171" s="24">
        <f t="shared" si="41"/>
        <v>0</v>
      </c>
      <c r="W171" s="24">
        <f t="shared" si="41"/>
        <v>0</v>
      </c>
      <c r="X171" s="24">
        <f t="shared" si="42"/>
        <v>0</v>
      </c>
      <c r="Y171" s="24">
        <f t="shared" si="42"/>
        <v>0</v>
      </c>
      <c r="Z171" s="24">
        <f t="shared" si="42"/>
        <v>0</v>
      </c>
      <c r="AA171" s="24">
        <f t="shared" si="42"/>
        <v>0</v>
      </c>
      <c r="AB171" s="24">
        <f t="shared" si="42"/>
        <v>0</v>
      </c>
      <c r="AC171" s="24">
        <f t="shared" si="42"/>
        <v>0</v>
      </c>
      <c r="AD171" s="24">
        <f t="shared" si="42"/>
        <v>0</v>
      </c>
      <c r="AE171" s="24">
        <f t="shared" si="42"/>
        <v>0</v>
      </c>
      <c r="AF171" s="24">
        <f t="shared" si="42"/>
        <v>0</v>
      </c>
      <c r="AG171" s="24">
        <f t="shared" si="42"/>
        <v>0</v>
      </c>
      <c r="AH171" s="24">
        <f t="shared" si="42"/>
        <v>0</v>
      </c>
      <c r="AI171" s="24">
        <f t="shared" si="42"/>
        <v>0</v>
      </c>
      <c r="AJ171" s="24">
        <f t="shared" si="42"/>
        <v>0</v>
      </c>
      <c r="AK171" s="24">
        <f t="shared" si="42"/>
        <v>0</v>
      </c>
      <c r="AL171" s="24">
        <f t="shared" si="42"/>
        <v>0</v>
      </c>
      <c r="AM171" s="24">
        <f t="shared" si="42"/>
        <v>0</v>
      </c>
      <c r="AN171" s="24">
        <f t="shared" si="43"/>
        <v>0</v>
      </c>
      <c r="AO171" s="25" t="s">
        <v>42</v>
      </c>
    </row>
    <row r="172" spans="1:41" x14ac:dyDescent="0.25">
      <c r="A172" s="20" t="s">
        <v>336</v>
      </c>
      <c r="B172" s="21" t="s">
        <v>337</v>
      </c>
      <c r="C172" s="22" t="s">
        <v>41</v>
      </c>
      <c r="D172" s="22" t="s">
        <v>42</v>
      </c>
      <c r="E172" s="23" t="s">
        <v>42</v>
      </c>
      <c r="F172" s="23" t="s">
        <v>42</v>
      </c>
      <c r="G172" s="23" t="s">
        <v>42</v>
      </c>
      <c r="H172" s="24">
        <f t="shared" si="41"/>
        <v>0</v>
      </c>
      <c r="I172" s="24">
        <f t="shared" si="41"/>
        <v>0</v>
      </c>
      <c r="J172" s="24">
        <f t="shared" si="41"/>
        <v>0</v>
      </c>
      <c r="K172" s="24">
        <f t="shared" si="41"/>
        <v>0</v>
      </c>
      <c r="L172" s="24">
        <f t="shared" si="41"/>
        <v>0</v>
      </c>
      <c r="M172" s="24">
        <f t="shared" si="41"/>
        <v>0</v>
      </c>
      <c r="N172" s="24">
        <f t="shared" si="41"/>
        <v>0</v>
      </c>
      <c r="O172" s="24">
        <f t="shared" si="41"/>
        <v>0</v>
      </c>
      <c r="P172" s="24">
        <f t="shared" si="41"/>
        <v>0</v>
      </c>
      <c r="Q172" s="24">
        <f t="shared" si="41"/>
        <v>0</v>
      </c>
      <c r="R172" s="24">
        <f t="shared" si="41"/>
        <v>0</v>
      </c>
      <c r="S172" s="24">
        <f t="shared" si="41"/>
        <v>0</v>
      </c>
      <c r="T172" s="24">
        <f t="shared" si="41"/>
        <v>0</v>
      </c>
      <c r="U172" s="24">
        <f t="shared" si="41"/>
        <v>0</v>
      </c>
      <c r="V172" s="24">
        <f t="shared" si="41"/>
        <v>0</v>
      </c>
      <c r="W172" s="24">
        <f t="shared" si="41"/>
        <v>0</v>
      </c>
      <c r="X172" s="24">
        <f t="shared" si="42"/>
        <v>0</v>
      </c>
      <c r="Y172" s="24">
        <f t="shared" si="42"/>
        <v>0</v>
      </c>
      <c r="Z172" s="24">
        <f t="shared" si="42"/>
        <v>0</v>
      </c>
      <c r="AA172" s="24">
        <f t="shared" si="42"/>
        <v>0</v>
      </c>
      <c r="AB172" s="24">
        <f t="shared" si="42"/>
        <v>0</v>
      </c>
      <c r="AC172" s="24">
        <f t="shared" si="42"/>
        <v>0</v>
      </c>
      <c r="AD172" s="24">
        <f t="shared" si="42"/>
        <v>0</v>
      </c>
      <c r="AE172" s="24">
        <f t="shared" si="42"/>
        <v>0</v>
      </c>
      <c r="AF172" s="24">
        <f t="shared" si="42"/>
        <v>0</v>
      </c>
      <c r="AG172" s="24">
        <f t="shared" si="42"/>
        <v>0</v>
      </c>
      <c r="AH172" s="24">
        <f t="shared" si="42"/>
        <v>0</v>
      </c>
      <c r="AI172" s="24">
        <f t="shared" si="42"/>
        <v>0</v>
      </c>
      <c r="AJ172" s="24">
        <f t="shared" si="42"/>
        <v>0</v>
      </c>
      <c r="AK172" s="24">
        <f t="shared" si="42"/>
        <v>0</v>
      </c>
      <c r="AL172" s="24">
        <f t="shared" si="42"/>
        <v>0</v>
      </c>
      <c r="AM172" s="24">
        <f t="shared" si="42"/>
        <v>0</v>
      </c>
      <c r="AN172" s="24">
        <f t="shared" si="43"/>
        <v>0</v>
      </c>
      <c r="AO172" s="25" t="s">
        <v>42</v>
      </c>
    </row>
    <row r="173" spans="1:41" ht="31.5" x14ac:dyDescent="0.25">
      <c r="A173" s="20" t="s">
        <v>338</v>
      </c>
      <c r="B173" s="21" t="s">
        <v>339</v>
      </c>
      <c r="C173" s="22" t="s">
        <v>41</v>
      </c>
      <c r="D173" s="22" t="s">
        <v>42</v>
      </c>
      <c r="E173" s="23" t="s">
        <v>42</v>
      </c>
      <c r="F173" s="23" t="s">
        <v>42</v>
      </c>
      <c r="G173" s="23" t="s">
        <v>42</v>
      </c>
      <c r="H173" s="24">
        <f t="shared" si="41"/>
        <v>0</v>
      </c>
      <c r="I173" s="24">
        <f t="shared" si="41"/>
        <v>0</v>
      </c>
      <c r="J173" s="24">
        <f t="shared" si="41"/>
        <v>0</v>
      </c>
      <c r="K173" s="24">
        <f t="shared" si="41"/>
        <v>0</v>
      </c>
      <c r="L173" s="24">
        <f t="shared" si="41"/>
        <v>0</v>
      </c>
      <c r="M173" s="24">
        <f t="shared" si="41"/>
        <v>0</v>
      </c>
      <c r="N173" s="24">
        <f t="shared" si="41"/>
        <v>0</v>
      </c>
      <c r="O173" s="24">
        <f t="shared" si="41"/>
        <v>0</v>
      </c>
      <c r="P173" s="24">
        <f t="shared" si="41"/>
        <v>0</v>
      </c>
      <c r="Q173" s="24">
        <f t="shared" si="41"/>
        <v>0</v>
      </c>
      <c r="R173" s="24">
        <f t="shared" si="41"/>
        <v>0</v>
      </c>
      <c r="S173" s="24">
        <f t="shared" si="41"/>
        <v>0</v>
      </c>
      <c r="T173" s="24">
        <f t="shared" si="41"/>
        <v>0</v>
      </c>
      <c r="U173" s="24">
        <f t="shared" si="41"/>
        <v>0</v>
      </c>
      <c r="V173" s="24">
        <f t="shared" si="41"/>
        <v>0</v>
      </c>
      <c r="W173" s="24">
        <f t="shared" si="41"/>
        <v>0</v>
      </c>
      <c r="X173" s="24">
        <f t="shared" si="42"/>
        <v>0</v>
      </c>
      <c r="Y173" s="24">
        <f t="shared" si="42"/>
        <v>0</v>
      </c>
      <c r="Z173" s="24">
        <f t="shared" si="42"/>
        <v>0</v>
      </c>
      <c r="AA173" s="24">
        <f t="shared" si="42"/>
        <v>0</v>
      </c>
      <c r="AB173" s="24">
        <f t="shared" si="42"/>
        <v>0</v>
      </c>
      <c r="AC173" s="24">
        <f t="shared" si="42"/>
        <v>0</v>
      </c>
      <c r="AD173" s="24">
        <f t="shared" si="42"/>
        <v>0</v>
      </c>
      <c r="AE173" s="24">
        <f t="shared" si="42"/>
        <v>0</v>
      </c>
      <c r="AF173" s="24">
        <f t="shared" si="42"/>
        <v>0</v>
      </c>
      <c r="AG173" s="24">
        <f t="shared" si="42"/>
        <v>0</v>
      </c>
      <c r="AH173" s="24">
        <f t="shared" si="42"/>
        <v>0</v>
      </c>
      <c r="AI173" s="24">
        <f t="shared" si="42"/>
        <v>0</v>
      </c>
      <c r="AJ173" s="24">
        <f t="shared" si="42"/>
        <v>0</v>
      </c>
      <c r="AK173" s="24">
        <f t="shared" si="42"/>
        <v>0</v>
      </c>
      <c r="AL173" s="24">
        <f t="shared" si="42"/>
        <v>0</v>
      </c>
      <c r="AM173" s="24">
        <f t="shared" si="42"/>
        <v>0</v>
      </c>
      <c r="AN173" s="24">
        <f t="shared" si="43"/>
        <v>0</v>
      </c>
      <c r="AO173" s="25" t="s">
        <v>42</v>
      </c>
    </row>
    <row r="174" spans="1:41" ht="31.5" x14ac:dyDescent="0.25">
      <c r="A174" s="20" t="s">
        <v>340</v>
      </c>
      <c r="B174" s="21" t="s">
        <v>341</v>
      </c>
      <c r="C174" s="22" t="s">
        <v>41</v>
      </c>
      <c r="D174" s="22" t="s">
        <v>42</v>
      </c>
      <c r="E174" s="23" t="s">
        <v>42</v>
      </c>
      <c r="F174" s="23" t="s">
        <v>42</v>
      </c>
      <c r="G174" s="23" t="s">
        <v>42</v>
      </c>
      <c r="H174" s="24">
        <f t="shared" ref="H174:AN174" si="44">IFERROR(SUM(H175,H178),"нд")</f>
        <v>0</v>
      </c>
      <c r="I174" s="24">
        <f t="shared" si="44"/>
        <v>7.1741900000000003</v>
      </c>
      <c r="J174" s="24">
        <f t="shared" si="44"/>
        <v>3.2039330000000001</v>
      </c>
      <c r="K174" s="24">
        <f t="shared" si="44"/>
        <v>0</v>
      </c>
      <c r="L174" s="24">
        <f t="shared" si="44"/>
        <v>0</v>
      </c>
      <c r="M174" s="24">
        <f t="shared" si="44"/>
        <v>0</v>
      </c>
      <c r="N174" s="24">
        <f t="shared" si="44"/>
        <v>0</v>
      </c>
      <c r="O174" s="24">
        <f t="shared" si="44"/>
        <v>0</v>
      </c>
      <c r="P174" s="24">
        <f t="shared" si="44"/>
        <v>66.805605999999997</v>
      </c>
      <c r="Q174" s="24">
        <f t="shared" si="44"/>
        <v>4.2488330000000003</v>
      </c>
      <c r="R174" s="24">
        <f t="shared" si="44"/>
        <v>32.906621999999999</v>
      </c>
      <c r="S174" s="24">
        <f t="shared" si="44"/>
        <v>25.392937</v>
      </c>
      <c r="T174" s="24">
        <f t="shared" si="44"/>
        <v>4.2572140000000003</v>
      </c>
      <c r="U174" s="24">
        <f t="shared" si="44"/>
        <v>0</v>
      </c>
      <c r="V174" s="24">
        <f t="shared" si="44"/>
        <v>0</v>
      </c>
      <c r="W174" s="24">
        <f t="shared" si="44"/>
        <v>0</v>
      </c>
      <c r="X174" s="24">
        <f t="shared" si="44"/>
        <v>0</v>
      </c>
      <c r="Y174" s="24">
        <f t="shared" si="44"/>
        <v>2.753654</v>
      </c>
      <c r="Z174" s="24">
        <f t="shared" si="44"/>
        <v>33.546587000000002</v>
      </c>
      <c r="AA174" s="24">
        <f t="shared" si="44"/>
        <v>0</v>
      </c>
      <c r="AB174" s="24">
        <f t="shared" si="44"/>
        <v>30.055085999999999</v>
      </c>
      <c r="AC174" s="24">
        <f t="shared" si="44"/>
        <v>0</v>
      </c>
      <c r="AD174" s="24">
        <f t="shared" si="44"/>
        <v>21.762718999999997</v>
      </c>
      <c r="AE174" s="24">
        <f t="shared" si="44"/>
        <v>0</v>
      </c>
      <c r="AF174" s="24">
        <f t="shared" si="44"/>
        <v>11.783868</v>
      </c>
      <c r="AG174" s="24">
        <f t="shared" si="44"/>
        <v>0</v>
      </c>
      <c r="AH174" s="24">
        <f t="shared" si="44"/>
        <v>0</v>
      </c>
      <c r="AI174" s="24">
        <f t="shared" si="44"/>
        <v>0</v>
      </c>
      <c r="AJ174" s="24">
        <f t="shared" si="44"/>
        <v>0</v>
      </c>
      <c r="AK174" s="24">
        <f t="shared" si="44"/>
        <v>0</v>
      </c>
      <c r="AL174" s="24">
        <f t="shared" si="44"/>
        <v>0</v>
      </c>
      <c r="AM174" s="24">
        <f t="shared" si="44"/>
        <v>0</v>
      </c>
      <c r="AN174" s="24">
        <f t="shared" si="44"/>
        <v>33.546587000000002</v>
      </c>
      <c r="AO174" s="25" t="s">
        <v>42</v>
      </c>
    </row>
    <row r="175" spans="1:41" x14ac:dyDescent="0.25">
      <c r="A175" s="20" t="s">
        <v>342</v>
      </c>
      <c r="B175" s="21" t="s">
        <v>343</v>
      </c>
      <c r="C175" s="22" t="s">
        <v>41</v>
      </c>
      <c r="D175" s="22" t="s">
        <v>42</v>
      </c>
      <c r="E175" s="23" t="s">
        <v>42</v>
      </c>
      <c r="F175" s="23" t="s">
        <v>42</v>
      </c>
      <c r="G175" s="23" t="s">
        <v>42</v>
      </c>
      <c r="H175" s="24">
        <f t="shared" ref="H175:AN175" si="45">IFERROR(SUM(H176:H177),"нд")</f>
        <v>0</v>
      </c>
      <c r="I175" s="24">
        <f t="shared" si="45"/>
        <v>7.1741900000000003</v>
      </c>
      <c r="J175" s="24">
        <f t="shared" si="45"/>
        <v>3.2039330000000001</v>
      </c>
      <c r="K175" s="24">
        <f t="shared" si="45"/>
        <v>0</v>
      </c>
      <c r="L175" s="24">
        <f t="shared" si="45"/>
        <v>0</v>
      </c>
      <c r="M175" s="24">
        <f t="shared" si="45"/>
        <v>0</v>
      </c>
      <c r="N175" s="24">
        <f t="shared" si="45"/>
        <v>0</v>
      </c>
      <c r="O175" s="24">
        <f t="shared" si="45"/>
        <v>0</v>
      </c>
      <c r="P175" s="24">
        <f t="shared" si="45"/>
        <v>66.805605999999997</v>
      </c>
      <c r="Q175" s="24">
        <f t="shared" si="45"/>
        <v>4.2488330000000003</v>
      </c>
      <c r="R175" s="24">
        <f t="shared" si="45"/>
        <v>32.906621999999999</v>
      </c>
      <c r="S175" s="24">
        <f t="shared" si="45"/>
        <v>25.392937</v>
      </c>
      <c r="T175" s="24">
        <f t="shared" si="45"/>
        <v>4.2572140000000003</v>
      </c>
      <c r="U175" s="24">
        <f t="shared" si="45"/>
        <v>0</v>
      </c>
      <c r="V175" s="24">
        <f t="shared" si="45"/>
        <v>0</v>
      </c>
      <c r="W175" s="24">
        <f t="shared" si="45"/>
        <v>0</v>
      </c>
      <c r="X175" s="24">
        <f t="shared" si="45"/>
        <v>0</v>
      </c>
      <c r="Y175" s="24">
        <f t="shared" si="45"/>
        <v>2.753654</v>
      </c>
      <c r="Z175" s="24">
        <f t="shared" si="45"/>
        <v>33.546587000000002</v>
      </c>
      <c r="AA175" s="24">
        <f t="shared" si="45"/>
        <v>0</v>
      </c>
      <c r="AB175" s="24">
        <f t="shared" si="45"/>
        <v>30.055085999999999</v>
      </c>
      <c r="AC175" s="24">
        <f t="shared" si="45"/>
        <v>0</v>
      </c>
      <c r="AD175" s="24">
        <f t="shared" si="45"/>
        <v>21.762718999999997</v>
      </c>
      <c r="AE175" s="24">
        <f t="shared" si="45"/>
        <v>0</v>
      </c>
      <c r="AF175" s="24">
        <f t="shared" si="45"/>
        <v>11.783868</v>
      </c>
      <c r="AG175" s="24">
        <f t="shared" si="45"/>
        <v>0</v>
      </c>
      <c r="AH175" s="24">
        <f t="shared" si="45"/>
        <v>0</v>
      </c>
      <c r="AI175" s="24">
        <f t="shared" si="45"/>
        <v>0</v>
      </c>
      <c r="AJ175" s="24">
        <f t="shared" si="45"/>
        <v>0</v>
      </c>
      <c r="AK175" s="24">
        <f t="shared" si="45"/>
        <v>0</v>
      </c>
      <c r="AL175" s="24">
        <f t="shared" si="45"/>
        <v>0</v>
      </c>
      <c r="AM175" s="24">
        <f t="shared" si="45"/>
        <v>0</v>
      </c>
      <c r="AN175" s="24">
        <f t="shared" si="45"/>
        <v>33.546587000000002</v>
      </c>
      <c r="AO175" s="25" t="s">
        <v>42</v>
      </c>
    </row>
    <row r="176" spans="1:41" ht="31.5" x14ac:dyDescent="0.25">
      <c r="A176" s="20" t="s">
        <v>342</v>
      </c>
      <c r="B176" s="21" t="s">
        <v>344</v>
      </c>
      <c r="C176" s="22" t="s">
        <v>345</v>
      </c>
      <c r="D176" s="22" t="s">
        <v>71</v>
      </c>
      <c r="E176" s="23">
        <v>2021</v>
      </c>
      <c r="F176" s="23" t="s">
        <v>42</v>
      </c>
      <c r="G176" s="23">
        <v>2023</v>
      </c>
      <c r="H176" s="24">
        <v>0</v>
      </c>
      <c r="I176" s="24">
        <v>7.1741900000000003</v>
      </c>
      <c r="J176" s="24">
        <v>3.2039330000000001</v>
      </c>
      <c r="K176" s="24">
        <v>0</v>
      </c>
      <c r="L176" s="24">
        <v>0</v>
      </c>
      <c r="M176" s="24">
        <v>0</v>
      </c>
      <c r="N176" s="24">
        <v>0</v>
      </c>
      <c r="O176" s="24">
        <v>0</v>
      </c>
      <c r="P176" s="24">
        <v>53.976838000000001</v>
      </c>
      <c r="Q176" s="24">
        <v>3.2039330000000001</v>
      </c>
      <c r="R176" s="24">
        <v>21.656271</v>
      </c>
      <c r="S176" s="24">
        <v>25.392937</v>
      </c>
      <c r="T176" s="24">
        <v>3.723697</v>
      </c>
      <c r="U176" s="24">
        <v>0</v>
      </c>
      <c r="V176" s="24">
        <v>0</v>
      </c>
      <c r="W176" s="24">
        <v>0</v>
      </c>
      <c r="X176" s="24">
        <v>0</v>
      </c>
      <c r="Y176" s="24">
        <v>2.753654</v>
      </c>
      <c r="Z176" s="24">
        <v>20.717818999999999</v>
      </c>
      <c r="AA176" s="24">
        <v>0</v>
      </c>
      <c r="AB176" s="24">
        <v>30.055085999999999</v>
      </c>
      <c r="AC176" s="24">
        <v>0</v>
      </c>
      <c r="AD176" s="24">
        <v>20.717818999999999</v>
      </c>
      <c r="AE176" s="24">
        <v>0</v>
      </c>
      <c r="AF176" s="24">
        <v>0</v>
      </c>
      <c r="AG176" s="24">
        <v>0</v>
      </c>
      <c r="AH176" s="24">
        <v>0</v>
      </c>
      <c r="AI176" s="24">
        <v>0</v>
      </c>
      <c r="AJ176" s="24">
        <v>0</v>
      </c>
      <c r="AK176" s="24">
        <v>0</v>
      </c>
      <c r="AL176" s="24">
        <v>0</v>
      </c>
      <c r="AM176" s="24">
        <f>IFERROR(AC176+AE176+AG176+AI176+AK176,"нд")</f>
        <v>0</v>
      </c>
      <c r="AN176" s="24">
        <f>IFERROR(AD176+AF176+AH176+AJ176+AL176,"нд")</f>
        <v>20.717818999999999</v>
      </c>
      <c r="AO176" s="25" t="s">
        <v>42</v>
      </c>
    </row>
    <row r="177" spans="1:41" ht="31.5" x14ac:dyDescent="0.25">
      <c r="A177" s="20" t="s">
        <v>342</v>
      </c>
      <c r="B177" s="21" t="s">
        <v>346</v>
      </c>
      <c r="C177" s="22" t="s">
        <v>347</v>
      </c>
      <c r="D177" s="22" t="s">
        <v>77</v>
      </c>
      <c r="E177" s="23">
        <v>2023</v>
      </c>
      <c r="F177" s="23" t="s">
        <v>42</v>
      </c>
      <c r="G177" s="23">
        <v>2024</v>
      </c>
      <c r="H177" s="24">
        <v>0</v>
      </c>
      <c r="I177" s="24">
        <v>0</v>
      </c>
      <c r="J177" s="24">
        <v>0</v>
      </c>
      <c r="K177" s="24">
        <v>0</v>
      </c>
      <c r="L177" s="24">
        <v>0</v>
      </c>
      <c r="M177" s="24">
        <v>0</v>
      </c>
      <c r="N177" s="24">
        <v>0</v>
      </c>
      <c r="O177" s="24">
        <v>0</v>
      </c>
      <c r="P177" s="24">
        <v>12.828768</v>
      </c>
      <c r="Q177" s="24">
        <v>1.0448999999999999</v>
      </c>
      <c r="R177" s="24">
        <v>11.250351</v>
      </c>
      <c r="S177" s="24">
        <v>0</v>
      </c>
      <c r="T177" s="24">
        <v>0.53351700000000002</v>
      </c>
      <c r="U177" s="24">
        <v>0</v>
      </c>
      <c r="V177" s="24">
        <v>0</v>
      </c>
      <c r="W177" s="24">
        <v>0</v>
      </c>
      <c r="X177" s="24">
        <v>0</v>
      </c>
      <c r="Y177" s="24">
        <v>0</v>
      </c>
      <c r="Z177" s="24">
        <v>12.828768</v>
      </c>
      <c r="AA177" s="24">
        <v>0</v>
      </c>
      <c r="AB177" s="24">
        <v>0</v>
      </c>
      <c r="AC177" s="24">
        <v>0</v>
      </c>
      <c r="AD177" s="24">
        <v>1.0448999999999999</v>
      </c>
      <c r="AE177" s="24">
        <v>0</v>
      </c>
      <c r="AF177" s="24">
        <v>11.783868</v>
      </c>
      <c r="AG177" s="24">
        <v>0</v>
      </c>
      <c r="AH177" s="24">
        <v>0</v>
      </c>
      <c r="AI177" s="24">
        <v>0</v>
      </c>
      <c r="AJ177" s="24">
        <v>0</v>
      </c>
      <c r="AK177" s="24">
        <v>0</v>
      </c>
      <c r="AL177" s="24">
        <v>0</v>
      </c>
      <c r="AM177" s="24">
        <f>IFERROR(AC177+AE177+AG177+AI177+AK177,"нд")</f>
        <v>0</v>
      </c>
      <c r="AN177" s="24">
        <f>IFERROR(AD177+AF177+AH177+AJ177+AL177,"нд")</f>
        <v>12.828768</v>
      </c>
      <c r="AO177" s="25" t="s">
        <v>42</v>
      </c>
    </row>
    <row r="178" spans="1:41" x14ac:dyDescent="0.25">
      <c r="A178" s="20" t="s">
        <v>348</v>
      </c>
      <c r="B178" s="21" t="s">
        <v>349</v>
      </c>
      <c r="C178" s="22" t="s">
        <v>41</v>
      </c>
      <c r="D178" s="22" t="s">
        <v>42</v>
      </c>
      <c r="E178" s="23" t="s">
        <v>42</v>
      </c>
      <c r="F178" s="23" t="s">
        <v>42</v>
      </c>
      <c r="G178" s="23" t="s">
        <v>42</v>
      </c>
      <c r="H178" s="24">
        <f t="shared" ref="H178:AN178" si="46">IFERROR(0,"нд")</f>
        <v>0</v>
      </c>
      <c r="I178" s="24">
        <f t="shared" si="46"/>
        <v>0</v>
      </c>
      <c r="J178" s="24">
        <f t="shared" si="46"/>
        <v>0</v>
      </c>
      <c r="K178" s="24">
        <f t="shared" si="46"/>
        <v>0</v>
      </c>
      <c r="L178" s="24">
        <f t="shared" si="46"/>
        <v>0</v>
      </c>
      <c r="M178" s="24">
        <f t="shared" si="46"/>
        <v>0</v>
      </c>
      <c r="N178" s="24">
        <f t="shared" si="46"/>
        <v>0</v>
      </c>
      <c r="O178" s="24">
        <f t="shared" si="46"/>
        <v>0</v>
      </c>
      <c r="P178" s="24">
        <f t="shared" si="46"/>
        <v>0</v>
      </c>
      <c r="Q178" s="24">
        <f t="shared" si="46"/>
        <v>0</v>
      </c>
      <c r="R178" s="24">
        <f t="shared" si="46"/>
        <v>0</v>
      </c>
      <c r="S178" s="24">
        <f t="shared" si="46"/>
        <v>0</v>
      </c>
      <c r="T178" s="24">
        <f t="shared" si="46"/>
        <v>0</v>
      </c>
      <c r="U178" s="24">
        <f t="shared" si="46"/>
        <v>0</v>
      </c>
      <c r="V178" s="24">
        <f t="shared" si="46"/>
        <v>0</v>
      </c>
      <c r="W178" s="24">
        <f t="shared" si="46"/>
        <v>0</v>
      </c>
      <c r="X178" s="24">
        <f t="shared" si="46"/>
        <v>0</v>
      </c>
      <c r="Y178" s="24">
        <f t="shared" si="46"/>
        <v>0</v>
      </c>
      <c r="Z178" s="24">
        <f t="shared" si="46"/>
        <v>0</v>
      </c>
      <c r="AA178" s="24">
        <f t="shared" si="46"/>
        <v>0</v>
      </c>
      <c r="AB178" s="24">
        <f t="shared" si="46"/>
        <v>0</v>
      </c>
      <c r="AC178" s="24">
        <f t="shared" si="46"/>
        <v>0</v>
      </c>
      <c r="AD178" s="24">
        <f t="shared" si="46"/>
        <v>0</v>
      </c>
      <c r="AE178" s="24">
        <f t="shared" si="46"/>
        <v>0</v>
      </c>
      <c r="AF178" s="24">
        <f t="shared" si="46"/>
        <v>0</v>
      </c>
      <c r="AG178" s="24">
        <f t="shared" si="46"/>
        <v>0</v>
      </c>
      <c r="AH178" s="24">
        <f t="shared" si="46"/>
        <v>0</v>
      </c>
      <c r="AI178" s="24">
        <f t="shared" si="46"/>
        <v>0</v>
      </c>
      <c r="AJ178" s="24">
        <f t="shared" si="46"/>
        <v>0</v>
      </c>
      <c r="AK178" s="24">
        <f t="shared" si="46"/>
        <v>0</v>
      </c>
      <c r="AL178" s="24">
        <f t="shared" si="46"/>
        <v>0</v>
      </c>
      <c r="AM178" s="24">
        <f t="shared" si="46"/>
        <v>0</v>
      </c>
      <c r="AN178" s="24">
        <f t="shared" si="46"/>
        <v>0</v>
      </c>
      <c r="AO178" s="25" t="s">
        <v>42</v>
      </c>
    </row>
    <row r="179" spans="1:41" ht="31.5" x14ac:dyDescent="0.25">
      <c r="A179" s="20" t="s">
        <v>350</v>
      </c>
      <c r="B179" s="21" t="s">
        <v>351</v>
      </c>
      <c r="C179" s="22" t="s">
        <v>41</v>
      </c>
      <c r="D179" s="22" t="s">
        <v>42</v>
      </c>
      <c r="E179" s="23" t="s">
        <v>42</v>
      </c>
      <c r="F179" s="23" t="s">
        <v>42</v>
      </c>
      <c r="G179" s="23" t="s">
        <v>42</v>
      </c>
      <c r="H179" s="24">
        <f t="shared" ref="H179:AN179" si="47">IFERROR(SUM(H180,H181),"нд")</f>
        <v>0</v>
      </c>
      <c r="I179" s="24">
        <f t="shared" si="47"/>
        <v>0</v>
      </c>
      <c r="J179" s="24">
        <f t="shared" si="47"/>
        <v>0</v>
      </c>
      <c r="K179" s="24">
        <f t="shared" si="47"/>
        <v>0</v>
      </c>
      <c r="L179" s="24">
        <f t="shared" si="47"/>
        <v>0</v>
      </c>
      <c r="M179" s="24">
        <f t="shared" si="47"/>
        <v>0</v>
      </c>
      <c r="N179" s="24">
        <f t="shared" si="47"/>
        <v>0</v>
      </c>
      <c r="O179" s="24">
        <f t="shared" si="47"/>
        <v>0</v>
      </c>
      <c r="P179" s="24">
        <f t="shared" si="47"/>
        <v>0</v>
      </c>
      <c r="Q179" s="24">
        <f t="shared" si="47"/>
        <v>0</v>
      </c>
      <c r="R179" s="24">
        <f t="shared" si="47"/>
        <v>0</v>
      </c>
      <c r="S179" s="24">
        <f t="shared" si="47"/>
        <v>0</v>
      </c>
      <c r="T179" s="24">
        <f t="shared" si="47"/>
        <v>0</v>
      </c>
      <c r="U179" s="24">
        <f t="shared" si="47"/>
        <v>0</v>
      </c>
      <c r="V179" s="24">
        <f t="shared" si="47"/>
        <v>0</v>
      </c>
      <c r="W179" s="24">
        <f t="shared" si="47"/>
        <v>0</v>
      </c>
      <c r="X179" s="24">
        <f t="shared" si="47"/>
        <v>0</v>
      </c>
      <c r="Y179" s="24">
        <f t="shared" si="47"/>
        <v>0</v>
      </c>
      <c r="Z179" s="24">
        <f t="shared" si="47"/>
        <v>0</v>
      </c>
      <c r="AA179" s="24">
        <f t="shared" si="47"/>
        <v>0</v>
      </c>
      <c r="AB179" s="24">
        <f t="shared" si="47"/>
        <v>0</v>
      </c>
      <c r="AC179" s="24">
        <f t="shared" si="47"/>
        <v>0</v>
      </c>
      <c r="AD179" s="24">
        <f t="shared" si="47"/>
        <v>0</v>
      </c>
      <c r="AE179" s="24">
        <f t="shared" si="47"/>
        <v>0</v>
      </c>
      <c r="AF179" s="24">
        <f t="shared" si="47"/>
        <v>0</v>
      </c>
      <c r="AG179" s="24">
        <f t="shared" si="47"/>
        <v>0</v>
      </c>
      <c r="AH179" s="24">
        <f t="shared" si="47"/>
        <v>0</v>
      </c>
      <c r="AI179" s="24">
        <f t="shared" si="47"/>
        <v>0</v>
      </c>
      <c r="AJ179" s="24">
        <f t="shared" si="47"/>
        <v>0</v>
      </c>
      <c r="AK179" s="24">
        <f t="shared" si="47"/>
        <v>0</v>
      </c>
      <c r="AL179" s="24">
        <f t="shared" si="47"/>
        <v>0</v>
      </c>
      <c r="AM179" s="24">
        <f t="shared" si="47"/>
        <v>0</v>
      </c>
      <c r="AN179" s="24">
        <f t="shared" si="47"/>
        <v>0</v>
      </c>
      <c r="AO179" s="25" t="s">
        <v>42</v>
      </c>
    </row>
    <row r="180" spans="1:41" ht="31.5" x14ac:dyDescent="0.25">
      <c r="A180" s="20" t="s">
        <v>352</v>
      </c>
      <c r="B180" s="21" t="s">
        <v>353</v>
      </c>
      <c r="C180" s="22" t="s">
        <v>41</v>
      </c>
      <c r="D180" s="22" t="s">
        <v>42</v>
      </c>
      <c r="E180" s="23" t="s">
        <v>42</v>
      </c>
      <c r="F180" s="23" t="s">
        <v>42</v>
      </c>
      <c r="G180" s="23" t="s">
        <v>42</v>
      </c>
      <c r="H180" s="24">
        <f t="shared" ref="H180:W181" si="48">IFERROR(0,"нд")</f>
        <v>0</v>
      </c>
      <c r="I180" s="24">
        <f t="shared" si="48"/>
        <v>0</v>
      </c>
      <c r="J180" s="24">
        <f t="shared" si="48"/>
        <v>0</v>
      </c>
      <c r="K180" s="24">
        <f t="shared" si="48"/>
        <v>0</v>
      </c>
      <c r="L180" s="24">
        <f t="shared" si="48"/>
        <v>0</v>
      </c>
      <c r="M180" s="24">
        <f t="shared" si="48"/>
        <v>0</v>
      </c>
      <c r="N180" s="24">
        <f t="shared" si="48"/>
        <v>0</v>
      </c>
      <c r="O180" s="24">
        <f t="shared" si="48"/>
        <v>0</v>
      </c>
      <c r="P180" s="24">
        <f t="shared" si="48"/>
        <v>0</v>
      </c>
      <c r="Q180" s="24">
        <f t="shared" si="48"/>
        <v>0</v>
      </c>
      <c r="R180" s="24">
        <f t="shared" si="48"/>
        <v>0</v>
      </c>
      <c r="S180" s="24">
        <f t="shared" si="48"/>
        <v>0</v>
      </c>
      <c r="T180" s="24">
        <f t="shared" si="48"/>
        <v>0</v>
      </c>
      <c r="U180" s="24">
        <f t="shared" si="48"/>
        <v>0</v>
      </c>
      <c r="V180" s="24">
        <f t="shared" si="48"/>
        <v>0</v>
      </c>
      <c r="W180" s="24">
        <f t="shared" si="48"/>
        <v>0</v>
      </c>
      <c r="X180" s="24">
        <f t="shared" ref="X180:AM181" si="49">IFERROR(0,"нд")</f>
        <v>0</v>
      </c>
      <c r="Y180" s="24">
        <f t="shared" si="49"/>
        <v>0</v>
      </c>
      <c r="Z180" s="24">
        <f t="shared" si="49"/>
        <v>0</v>
      </c>
      <c r="AA180" s="24">
        <f t="shared" si="49"/>
        <v>0</v>
      </c>
      <c r="AB180" s="24">
        <f t="shared" si="49"/>
        <v>0</v>
      </c>
      <c r="AC180" s="24">
        <f t="shared" si="49"/>
        <v>0</v>
      </c>
      <c r="AD180" s="24">
        <f t="shared" si="49"/>
        <v>0</v>
      </c>
      <c r="AE180" s="24">
        <f t="shared" si="49"/>
        <v>0</v>
      </c>
      <c r="AF180" s="24">
        <f t="shared" si="49"/>
        <v>0</v>
      </c>
      <c r="AG180" s="24">
        <f t="shared" si="49"/>
        <v>0</v>
      </c>
      <c r="AH180" s="24">
        <f t="shared" si="49"/>
        <v>0</v>
      </c>
      <c r="AI180" s="24">
        <f t="shared" si="49"/>
        <v>0</v>
      </c>
      <c r="AJ180" s="24">
        <f t="shared" si="49"/>
        <v>0</v>
      </c>
      <c r="AK180" s="24">
        <f t="shared" si="49"/>
        <v>0</v>
      </c>
      <c r="AL180" s="24">
        <f t="shared" si="49"/>
        <v>0</v>
      </c>
      <c r="AM180" s="24">
        <f t="shared" si="49"/>
        <v>0</v>
      </c>
      <c r="AN180" s="24">
        <f t="shared" ref="AN180:AN181" si="50">IFERROR(0,"нд")</f>
        <v>0</v>
      </c>
      <c r="AO180" s="25" t="s">
        <v>42</v>
      </c>
    </row>
    <row r="181" spans="1:41" ht="31.5" x14ac:dyDescent="0.25">
      <c r="A181" s="20" t="s">
        <v>354</v>
      </c>
      <c r="B181" s="21" t="s">
        <v>355</v>
      </c>
      <c r="C181" s="22" t="s">
        <v>41</v>
      </c>
      <c r="D181" s="22" t="s">
        <v>42</v>
      </c>
      <c r="E181" s="23" t="s">
        <v>42</v>
      </c>
      <c r="F181" s="23" t="s">
        <v>42</v>
      </c>
      <c r="G181" s="23" t="s">
        <v>42</v>
      </c>
      <c r="H181" s="24">
        <f t="shared" si="48"/>
        <v>0</v>
      </c>
      <c r="I181" s="24">
        <f t="shared" si="48"/>
        <v>0</v>
      </c>
      <c r="J181" s="24">
        <f t="shared" si="48"/>
        <v>0</v>
      </c>
      <c r="K181" s="24">
        <f t="shared" si="48"/>
        <v>0</v>
      </c>
      <c r="L181" s="24">
        <f t="shared" si="48"/>
        <v>0</v>
      </c>
      <c r="M181" s="24">
        <f t="shared" si="48"/>
        <v>0</v>
      </c>
      <c r="N181" s="24">
        <f t="shared" si="48"/>
        <v>0</v>
      </c>
      <c r="O181" s="24">
        <f t="shared" si="48"/>
        <v>0</v>
      </c>
      <c r="P181" s="24">
        <f t="shared" si="48"/>
        <v>0</v>
      </c>
      <c r="Q181" s="24">
        <f t="shared" si="48"/>
        <v>0</v>
      </c>
      <c r="R181" s="24">
        <f t="shared" si="48"/>
        <v>0</v>
      </c>
      <c r="S181" s="24">
        <f t="shared" si="48"/>
        <v>0</v>
      </c>
      <c r="T181" s="24">
        <f t="shared" si="48"/>
        <v>0</v>
      </c>
      <c r="U181" s="24">
        <f t="shared" si="48"/>
        <v>0</v>
      </c>
      <c r="V181" s="24">
        <f t="shared" si="48"/>
        <v>0</v>
      </c>
      <c r="W181" s="24">
        <f t="shared" si="48"/>
        <v>0</v>
      </c>
      <c r="X181" s="24">
        <f t="shared" si="49"/>
        <v>0</v>
      </c>
      <c r="Y181" s="24">
        <f t="shared" si="49"/>
        <v>0</v>
      </c>
      <c r="Z181" s="24">
        <f t="shared" si="49"/>
        <v>0</v>
      </c>
      <c r="AA181" s="24">
        <f t="shared" si="49"/>
        <v>0</v>
      </c>
      <c r="AB181" s="24">
        <f t="shared" si="49"/>
        <v>0</v>
      </c>
      <c r="AC181" s="24">
        <f t="shared" si="49"/>
        <v>0</v>
      </c>
      <c r="AD181" s="24">
        <f t="shared" si="49"/>
        <v>0</v>
      </c>
      <c r="AE181" s="24">
        <f t="shared" si="49"/>
        <v>0</v>
      </c>
      <c r="AF181" s="24">
        <f t="shared" si="49"/>
        <v>0</v>
      </c>
      <c r="AG181" s="24">
        <f t="shared" si="49"/>
        <v>0</v>
      </c>
      <c r="AH181" s="24">
        <f t="shared" si="49"/>
        <v>0</v>
      </c>
      <c r="AI181" s="24">
        <f t="shared" si="49"/>
        <v>0</v>
      </c>
      <c r="AJ181" s="24">
        <f t="shared" si="49"/>
        <v>0</v>
      </c>
      <c r="AK181" s="24">
        <f t="shared" si="49"/>
        <v>0</v>
      </c>
      <c r="AL181" s="24">
        <f t="shared" si="49"/>
        <v>0</v>
      </c>
      <c r="AM181" s="24">
        <f t="shared" si="49"/>
        <v>0</v>
      </c>
      <c r="AN181" s="24">
        <f t="shared" si="50"/>
        <v>0</v>
      </c>
      <c r="AO181" s="25" t="s">
        <v>42</v>
      </c>
    </row>
    <row r="182" spans="1:41" x14ac:dyDescent="0.25">
      <c r="A182" s="20" t="s">
        <v>356</v>
      </c>
      <c r="B182" s="21" t="s">
        <v>357</v>
      </c>
      <c r="C182" s="22" t="s">
        <v>41</v>
      </c>
      <c r="D182" s="22" t="s">
        <v>42</v>
      </c>
      <c r="E182" s="23" t="s">
        <v>42</v>
      </c>
      <c r="F182" s="23" t="s">
        <v>42</v>
      </c>
      <c r="G182" s="23" t="s">
        <v>42</v>
      </c>
      <c r="H182" s="24">
        <f t="shared" ref="H182:AN182" si="51">IFERROR(SUM(H183:H184),"нд")</f>
        <v>0</v>
      </c>
      <c r="I182" s="24">
        <f t="shared" si="51"/>
        <v>0</v>
      </c>
      <c r="J182" s="24">
        <f t="shared" si="51"/>
        <v>0</v>
      </c>
      <c r="K182" s="24">
        <f t="shared" si="51"/>
        <v>3.4900169999999999</v>
      </c>
      <c r="L182" s="24">
        <f t="shared" si="51"/>
        <v>0.464424</v>
      </c>
      <c r="M182" s="24">
        <f t="shared" si="51"/>
        <v>2.905424</v>
      </c>
      <c r="N182" s="24">
        <f t="shared" si="51"/>
        <v>0</v>
      </c>
      <c r="O182" s="24">
        <f t="shared" si="51"/>
        <v>0.120169</v>
      </c>
      <c r="P182" s="24">
        <f t="shared" si="51"/>
        <v>4.6280649999999994</v>
      </c>
      <c r="Q182" s="24">
        <f t="shared" si="51"/>
        <v>0.61586600000000002</v>
      </c>
      <c r="R182" s="24">
        <f t="shared" si="51"/>
        <v>3.8528440000000002</v>
      </c>
      <c r="S182" s="24">
        <f t="shared" si="51"/>
        <v>0</v>
      </c>
      <c r="T182" s="24">
        <f t="shared" si="51"/>
        <v>0.159355</v>
      </c>
      <c r="U182" s="24">
        <f t="shared" si="51"/>
        <v>0</v>
      </c>
      <c r="V182" s="24">
        <f t="shared" si="51"/>
        <v>3.4900169999999999</v>
      </c>
      <c r="W182" s="24">
        <f t="shared" si="51"/>
        <v>0</v>
      </c>
      <c r="X182" s="24">
        <f t="shared" si="51"/>
        <v>3.4900169999999999</v>
      </c>
      <c r="Y182" s="24">
        <f t="shared" si="51"/>
        <v>0</v>
      </c>
      <c r="Z182" s="24">
        <f t="shared" si="51"/>
        <v>4.6280649999999994</v>
      </c>
      <c r="AA182" s="24">
        <f t="shared" si="51"/>
        <v>0</v>
      </c>
      <c r="AB182" s="24">
        <f t="shared" si="51"/>
        <v>0</v>
      </c>
      <c r="AC182" s="24">
        <f t="shared" si="51"/>
        <v>3.4900169999999999</v>
      </c>
      <c r="AD182" s="24">
        <f t="shared" si="51"/>
        <v>0</v>
      </c>
      <c r="AE182" s="24">
        <f t="shared" si="51"/>
        <v>0</v>
      </c>
      <c r="AF182" s="24">
        <f t="shared" si="51"/>
        <v>0</v>
      </c>
      <c r="AG182" s="24">
        <f t="shared" si="51"/>
        <v>0</v>
      </c>
      <c r="AH182" s="24">
        <f t="shared" si="51"/>
        <v>0</v>
      </c>
      <c r="AI182" s="24">
        <f t="shared" si="51"/>
        <v>0</v>
      </c>
      <c r="AJ182" s="24">
        <f t="shared" si="51"/>
        <v>0</v>
      </c>
      <c r="AK182" s="24">
        <f t="shared" si="51"/>
        <v>0</v>
      </c>
      <c r="AL182" s="24">
        <f t="shared" si="51"/>
        <v>4.6280649999999994</v>
      </c>
      <c r="AM182" s="24">
        <f t="shared" si="51"/>
        <v>3.4900169999999999</v>
      </c>
      <c r="AN182" s="24">
        <f t="shared" si="51"/>
        <v>4.6280649999999994</v>
      </c>
      <c r="AO182" s="25" t="s">
        <v>42</v>
      </c>
    </row>
    <row r="183" spans="1:41" ht="31.5" x14ac:dyDescent="0.25">
      <c r="A183" s="20" t="s">
        <v>356</v>
      </c>
      <c r="B183" s="21" t="s">
        <v>358</v>
      </c>
      <c r="C183" s="22" t="s">
        <v>359</v>
      </c>
      <c r="D183" s="22" t="s">
        <v>77</v>
      </c>
      <c r="E183" s="23">
        <v>2027</v>
      </c>
      <c r="F183" s="23">
        <v>2023</v>
      </c>
      <c r="G183" s="23">
        <v>2027</v>
      </c>
      <c r="H183" s="24">
        <v>0</v>
      </c>
      <c r="I183" s="24">
        <v>0</v>
      </c>
      <c r="J183" s="24">
        <v>0</v>
      </c>
      <c r="K183" s="24">
        <v>0.70130899999999996</v>
      </c>
      <c r="L183" s="24">
        <v>7.8808000000000003E-2</v>
      </c>
      <c r="M183" s="24">
        <v>0.59573600000000004</v>
      </c>
      <c r="N183" s="24">
        <v>0</v>
      </c>
      <c r="O183" s="24">
        <v>2.6765000000000001E-2</v>
      </c>
      <c r="P183" s="24">
        <v>0.92999600000000004</v>
      </c>
      <c r="Q183" s="24">
        <v>0.104506</v>
      </c>
      <c r="R183" s="24">
        <v>0.78999699999999995</v>
      </c>
      <c r="S183" s="24">
        <v>0</v>
      </c>
      <c r="T183" s="24">
        <v>3.5492999999999997E-2</v>
      </c>
      <c r="U183" s="24">
        <v>0</v>
      </c>
      <c r="V183" s="24">
        <v>0.70130899999999996</v>
      </c>
      <c r="W183" s="24">
        <v>0</v>
      </c>
      <c r="X183" s="24">
        <v>0.70130899999999996</v>
      </c>
      <c r="Y183" s="24">
        <v>0</v>
      </c>
      <c r="Z183" s="24">
        <v>0.92999600000000004</v>
      </c>
      <c r="AA183" s="24">
        <v>0</v>
      </c>
      <c r="AB183" s="24">
        <v>0</v>
      </c>
      <c r="AC183" s="24">
        <v>0.70130899999999996</v>
      </c>
      <c r="AD183" s="24">
        <v>0</v>
      </c>
      <c r="AE183" s="24">
        <v>0</v>
      </c>
      <c r="AF183" s="24">
        <v>0</v>
      </c>
      <c r="AG183" s="24">
        <v>0</v>
      </c>
      <c r="AH183" s="24">
        <v>0</v>
      </c>
      <c r="AI183" s="24">
        <v>0</v>
      </c>
      <c r="AJ183" s="24">
        <v>0</v>
      </c>
      <c r="AK183" s="24">
        <v>0</v>
      </c>
      <c r="AL183" s="24">
        <v>0.92999600000000004</v>
      </c>
      <c r="AM183" s="24">
        <f>IFERROR(AC183+AE183+AG183+AI183+AK183,"нд")</f>
        <v>0.70130899999999996</v>
      </c>
      <c r="AN183" s="24">
        <f>IFERROR(AD183+AF183+AH183+AJ183+AL183,"нд")</f>
        <v>0.92999600000000004</v>
      </c>
      <c r="AO183" s="25" t="s">
        <v>42</v>
      </c>
    </row>
    <row r="184" spans="1:41" ht="31.5" x14ac:dyDescent="0.25">
      <c r="A184" s="20" t="s">
        <v>356</v>
      </c>
      <c r="B184" s="21" t="s">
        <v>360</v>
      </c>
      <c r="C184" s="22" t="s">
        <v>361</v>
      </c>
      <c r="D184" s="22" t="s">
        <v>77</v>
      </c>
      <c r="E184" s="23">
        <v>2027</v>
      </c>
      <c r="F184" s="23">
        <v>2023</v>
      </c>
      <c r="G184" s="23">
        <v>2027</v>
      </c>
      <c r="H184" s="24">
        <v>0</v>
      </c>
      <c r="I184" s="24">
        <v>0</v>
      </c>
      <c r="J184" s="24">
        <v>0</v>
      </c>
      <c r="K184" s="24">
        <v>2.7887080000000002</v>
      </c>
      <c r="L184" s="24">
        <v>0.38561600000000001</v>
      </c>
      <c r="M184" s="24">
        <v>2.309688</v>
      </c>
      <c r="N184" s="24">
        <v>0</v>
      </c>
      <c r="O184" s="24">
        <v>9.3404000000000001E-2</v>
      </c>
      <c r="P184" s="24">
        <v>3.6980689999999998</v>
      </c>
      <c r="Q184" s="24">
        <v>0.51136000000000004</v>
      </c>
      <c r="R184" s="24">
        <v>3.0628470000000001</v>
      </c>
      <c r="S184" s="24">
        <v>0</v>
      </c>
      <c r="T184" s="24">
        <v>0.123862</v>
      </c>
      <c r="U184" s="24">
        <v>0</v>
      </c>
      <c r="V184" s="24">
        <v>2.7887080000000002</v>
      </c>
      <c r="W184" s="24">
        <v>0</v>
      </c>
      <c r="X184" s="24">
        <v>2.7887080000000002</v>
      </c>
      <c r="Y184" s="24">
        <v>0</v>
      </c>
      <c r="Z184" s="24">
        <v>3.6980689999999998</v>
      </c>
      <c r="AA184" s="24">
        <v>0</v>
      </c>
      <c r="AB184" s="24">
        <v>0</v>
      </c>
      <c r="AC184" s="24">
        <v>2.7887080000000002</v>
      </c>
      <c r="AD184" s="24">
        <v>0</v>
      </c>
      <c r="AE184" s="24">
        <v>0</v>
      </c>
      <c r="AF184" s="24">
        <v>0</v>
      </c>
      <c r="AG184" s="24">
        <v>0</v>
      </c>
      <c r="AH184" s="24">
        <v>0</v>
      </c>
      <c r="AI184" s="24">
        <v>0</v>
      </c>
      <c r="AJ184" s="24">
        <v>0</v>
      </c>
      <c r="AK184" s="24">
        <v>0</v>
      </c>
      <c r="AL184" s="24">
        <v>3.6980689999999998</v>
      </c>
      <c r="AM184" s="24">
        <f>IFERROR(AC184+AE184+AG184+AI184+AK184,"нд")</f>
        <v>2.7887080000000002</v>
      </c>
      <c r="AN184" s="24">
        <f>IFERROR(AD184+AF184+AH184+AJ184+AL184,"нд")</f>
        <v>3.6980689999999998</v>
      </c>
      <c r="AO184" s="25" t="s">
        <v>42</v>
      </c>
    </row>
    <row r="185" spans="1:41" x14ac:dyDescent="0.25">
      <c r="A185" s="20" t="s">
        <v>362</v>
      </c>
      <c r="B185" s="21" t="s">
        <v>363</v>
      </c>
      <c r="C185" s="22" t="s">
        <v>41</v>
      </c>
      <c r="D185" s="22" t="s">
        <v>42</v>
      </c>
      <c r="E185" s="23" t="s">
        <v>42</v>
      </c>
      <c r="F185" s="23" t="s">
        <v>42</v>
      </c>
      <c r="G185" s="23" t="s">
        <v>42</v>
      </c>
      <c r="H185" s="24">
        <f t="shared" ref="H185:AN185" si="52">IFERROR(0,"нд")</f>
        <v>0</v>
      </c>
      <c r="I185" s="24">
        <f t="shared" si="52"/>
        <v>0</v>
      </c>
      <c r="J185" s="24">
        <f t="shared" si="52"/>
        <v>0</v>
      </c>
      <c r="K185" s="24">
        <f t="shared" si="52"/>
        <v>0</v>
      </c>
      <c r="L185" s="24">
        <f t="shared" si="52"/>
        <v>0</v>
      </c>
      <c r="M185" s="24">
        <f t="shared" si="52"/>
        <v>0</v>
      </c>
      <c r="N185" s="24">
        <f t="shared" si="52"/>
        <v>0</v>
      </c>
      <c r="O185" s="24">
        <f t="shared" si="52"/>
        <v>0</v>
      </c>
      <c r="P185" s="24">
        <f t="shared" si="52"/>
        <v>0</v>
      </c>
      <c r="Q185" s="24">
        <f t="shared" si="52"/>
        <v>0</v>
      </c>
      <c r="R185" s="24">
        <f t="shared" si="52"/>
        <v>0</v>
      </c>
      <c r="S185" s="24">
        <f t="shared" si="52"/>
        <v>0</v>
      </c>
      <c r="T185" s="24">
        <f t="shared" si="52"/>
        <v>0</v>
      </c>
      <c r="U185" s="24">
        <f t="shared" si="52"/>
        <v>0</v>
      </c>
      <c r="V185" s="24">
        <f t="shared" si="52"/>
        <v>0</v>
      </c>
      <c r="W185" s="24">
        <f t="shared" si="52"/>
        <v>0</v>
      </c>
      <c r="X185" s="24">
        <f t="shared" si="52"/>
        <v>0</v>
      </c>
      <c r="Y185" s="24">
        <f t="shared" si="52"/>
        <v>0</v>
      </c>
      <c r="Z185" s="24">
        <f t="shared" si="52"/>
        <v>0</v>
      </c>
      <c r="AA185" s="24">
        <f t="shared" si="52"/>
        <v>0</v>
      </c>
      <c r="AB185" s="24">
        <f t="shared" si="52"/>
        <v>0</v>
      </c>
      <c r="AC185" s="24">
        <f t="shared" si="52"/>
        <v>0</v>
      </c>
      <c r="AD185" s="24">
        <f t="shared" si="52"/>
        <v>0</v>
      </c>
      <c r="AE185" s="24">
        <f t="shared" si="52"/>
        <v>0</v>
      </c>
      <c r="AF185" s="24">
        <f t="shared" si="52"/>
        <v>0</v>
      </c>
      <c r="AG185" s="24">
        <f t="shared" si="52"/>
        <v>0</v>
      </c>
      <c r="AH185" s="24">
        <f t="shared" si="52"/>
        <v>0</v>
      </c>
      <c r="AI185" s="24">
        <f t="shared" si="52"/>
        <v>0</v>
      </c>
      <c r="AJ185" s="24">
        <f t="shared" si="52"/>
        <v>0</v>
      </c>
      <c r="AK185" s="24">
        <f t="shared" si="52"/>
        <v>0</v>
      </c>
      <c r="AL185" s="24">
        <f t="shared" si="52"/>
        <v>0</v>
      </c>
      <c r="AM185" s="24">
        <f t="shared" si="52"/>
        <v>0</v>
      </c>
      <c r="AN185" s="24">
        <f t="shared" si="52"/>
        <v>0</v>
      </c>
      <c r="AO185" s="25" t="s">
        <v>42</v>
      </c>
    </row>
    <row r="186" spans="1:41" x14ac:dyDescent="0.25">
      <c r="A186" s="20" t="s">
        <v>364</v>
      </c>
      <c r="B186" s="21" t="s">
        <v>365</v>
      </c>
      <c r="C186" s="22" t="s">
        <v>41</v>
      </c>
      <c r="D186" s="22" t="s">
        <v>42</v>
      </c>
      <c r="E186" s="23" t="s">
        <v>42</v>
      </c>
      <c r="F186" s="23" t="s">
        <v>42</v>
      </c>
      <c r="G186" s="23" t="s">
        <v>42</v>
      </c>
      <c r="H186" s="24">
        <f t="shared" ref="H186:AN186" si="53">IFERROR(SUM(H187:H200),"нд")</f>
        <v>0</v>
      </c>
      <c r="I186" s="24">
        <f t="shared" si="53"/>
        <v>0</v>
      </c>
      <c r="J186" s="24">
        <f t="shared" si="53"/>
        <v>0</v>
      </c>
      <c r="K186" s="24">
        <f t="shared" si="53"/>
        <v>67.06465</v>
      </c>
      <c r="L186" s="24">
        <f t="shared" si="53"/>
        <v>0</v>
      </c>
      <c r="M186" s="24">
        <f t="shared" si="53"/>
        <v>0</v>
      </c>
      <c r="N186" s="24">
        <f t="shared" si="53"/>
        <v>0</v>
      </c>
      <c r="O186" s="24">
        <f t="shared" si="53"/>
        <v>67.06465</v>
      </c>
      <c r="P186" s="24">
        <f t="shared" si="53"/>
        <v>77.147858999999997</v>
      </c>
      <c r="Q186" s="24">
        <f t="shared" si="53"/>
        <v>0</v>
      </c>
      <c r="R186" s="24">
        <f t="shared" si="53"/>
        <v>0</v>
      </c>
      <c r="S186" s="24">
        <f t="shared" si="53"/>
        <v>14.905814000000001</v>
      </c>
      <c r="T186" s="24">
        <f t="shared" si="53"/>
        <v>62.242044999999997</v>
      </c>
      <c r="U186" s="24">
        <f t="shared" si="53"/>
        <v>0</v>
      </c>
      <c r="V186" s="24">
        <f t="shared" si="53"/>
        <v>67.06465</v>
      </c>
      <c r="W186" s="24">
        <f t="shared" si="53"/>
        <v>0</v>
      </c>
      <c r="X186" s="24">
        <f t="shared" si="53"/>
        <v>67.06465</v>
      </c>
      <c r="Y186" s="24">
        <f t="shared" si="53"/>
        <v>0</v>
      </c>
      <c r="Z186" s="24">
        <f t="shared" si="53"/>
        <v>77.147858999999997</v>
      </c>
      <c r="AA186" s="24">
        <f t="shared" si="53"/>
        <v>0</v>
      </c>
      <c r="AB186" s="24">
        <f t="shared" si="53"/>
        <v>0</v>
      </c>
      <c r="AC186" s="24">
        <f t="shared" si="53"/>
        <v>12.321130999999999</v>
      </c>
      <c r="AD186" s="24">
        <f t="shared" si="53"/>
        <v>17.997481000000001</v>
      </c>
      <c r="AE186" s="24">
        <f t="shared" si="53"/>
        <v>14.708337</v>
      </c>
      <c r="AF186" s="24">
        <f t="shared" si="53"/>
        <v>15.058444000000001</v>
      </c>
      <c r="AG186" s="24">
        <f t="shared" si="53"/>
        <v>10.370541000000001</v>
      </c>
      <c r="AH186" s="24">
        <f t="shared" si="53"/>
        <v>11.413063999999999</v>
      </c>
      <c r="AI186" s="24">
        <f t="shared" si="53"/>
        <v>26.910125999999998</v>
      </c>
      <c r="AJ186" s="24">
        <f t="shared" si="53"/>
        <v>29.64199</v>
      </c>
      <c r="AK186" s="24">
        <f t="shared" si="53"/>
        <v>2.754515</v>
      </c>
      <c r="AL186" s="24">
        <f t="shared" si="53"/>
        <v>3.03688</v>
      </c>
      <c r="AM186" s="24">
        <f t="shared" si="53"/>
        <v>67.06465</v>
      </c>
      <c r="AN186" s="24">
        <f t="shared" si="53"/>
        <v>77.147858999999997</v>
      </c>
      <c r="AO186" s="25" t="s">
        <v>42</v>
      </c>
    </row>
    <row r="187" spans="1:41" x14ac:dyDescent="0.25">
      <c r="A187" s="20" t="s">
        <v>364</v>
      </c>
      <c r="B187" s="21" t="s">
        <v>366</v>
      </c>
      <c r="C187" s="22" t="s">
        <v>367</v>
      </c>
      <c r="D187" s="22" t="s">
        <v>82</v>
      </c>
      <c r="E187" s="23" t="s">
        <v>42</v>
      </c>
      <c r="F187" s="23">
        <v>2023</v>
      </c>
      <c r="G187" s="23" t="s">
        <v>42</v>
      </c>
      <c r="H187" s="24">
        <v>0</v>
      </c>
      <c r="I187" s="24">
        <v>0</v>
      </c>
      <c r="J187" s="24">
        <v>0</v>
      </c>
      <c r="K187" s="24">
        <v>9.8454449999999998</v>
      </c>
      <c r="L187" s="24">
        <v>0</v>
      </c>
      <c r="M187" s="24">
        <v>0</v>
      </c>
      <c r="N187" s="24">
        <v>0</v>
      </c>
      <c r="O187" s="24">
        <v>9.8454449999999998</v>
      </c>
      <c r="P187" s="24">
        <v>0</v>
      </c>
      <c r="Q187" s="24">
        <v>0</v>
      </c>
      <c r="R187" s="24">
        <v>0</v>
      </c>
      <c r="S187" s="24">
        <v>0</v>
      </c>
      <c r="T187" s="24">
        <v>0</v>
      </c>
      <c r="U187" s="24">
        <v>0</v>
      </c>
      <c r="V187" s="24">
        <v>9.8454449999999998</v>
      </c>
      <c r="W187" s="24">
        <v>0</v>
      </c>
      <c r="X187" s="24">
        <v>9.8454449999999998</v>
      </c>
      <c r="Y187" s="24">
        <v>0</v>
      </c>
      <c r="Z187" s="24">
        <v>0</v>
      </c>
      <c r="AA187" s="24">
        <v>0</v>
      </c>
      <c r="AB187" s="24">
        <v>0</v>
      </c>
      <c r="AC187" s="24">
        <v>9.8454449999999998</v>
      </c>
      <c r="AD187" s="24">
        <v>0</v>
      </c>
      <c r="AE187" s="24">
        <v>0</v>
      </c>
      <c r="AF187" s="24">
        <v>0</v>
      </c>
      <c r="AG187" s="24">
        <v>0</v>
      </c>
      <c r="AH187" s="24">
        <v>0</v>
      </c>
      <c r="AI187" s="24">
        <v>0</v>
      </c>
      <c r="AJ187" s="24">
        <v>0</v>
      </c>
      <c r="AK187" s="24">
        <v>0</v>
      </c>
      <c r="AL187" s="24">
        <v>0</v>
      </c>
      <c r="AM187" s="24">
        <f t="shared" ref="AM187:AN200" si="54">IFERROR(AC187+AE187+AG187+AI187+AK187,"нд")</f>
        <v>9.8454449999999998</v>
      </c>
      <c r="AN187" s="24">
        <f t="shared" si="54"/>
        <v>0</v>
      </c>
      <c r="AO187" s="25" t="s">
        <v>42</v>
      </c>
    </row>
    <row r="188" spans="1:41" x14ac:dyDescent="0.25">
      <c r="A188" s="20" t="s">
        <v>364</v>
      </c>
      <c r="B188" s="21" t="s">
        <v>368</v>
      </c>
      <c r="C188" s="22" t="s">
        <v>369</v>
      </c>
      <c r="D188" s="22" t="s">
        <v>82</v>
      </c>
      <c r="E188" s="23">
        <v>2024</v>
      </c>
      <c r="F188" s="23">
        <v>2024</v>
      </c>
      <c r="G188" s="23">
        <v>2024</v>
      </c>
      <c r="H188" s="24">
        <v>0</v>
      </c>
      <c r="I188" s="24">
        <v>0</v>
      </c>
      <c r="J188" s="24">
        <v>0</v>
      </c>
      <c r="K188" s="24">
        <v>6.9368619999999996</v>
      </c>
      <c r="L188" s="24">
        <v>0</v>
      </c>
      <c r="M188" s="24">
        <v>0</v>
      </c>
      <c r="N188" s="24">
        <v>0</v>
      </c>
      <c r="O188" s="24">
        <v>6.9368619999999996</v>
      </c>
      <c r="P188" s="24">
        <v>7.0230449999999998</v>
      </c>
      <c r="Q188" s="24">
        <v>0</v>
      </c>
      <c r="R188" s="24">
        <v>0</v>
      </c>
      <c r="S188" s="24">
        <v>0</v>
      </c>
      <c r="T188" s="24">
        <v>7.0230449999999998</v>
      </c>
      <c r="U188" s="24">
        <v>0</v>
      </c>
      <c r="V188" s="24">
        <v>6.9368619999999996</v>
      </c>
      <c r="W188" s="24">
        <v>0</v>
      </c>
      <c r="X188" s="24">
        <v>6.9368619999999996</v>
      </c>
      <c r="Y188" s="24">
        <v>0</v>
      </c>
      <c r="Z188" s="24">
        <v>7.0230449999999998</v>
      </c>
      <c r="AA188" s="24">
        <v>0</v>
      </c>
      <c r="AB188" s="24">
        <v>0</v>
      </c>
      <c r="AC188" s="24">
        <v>0</v>
      </c>
      <c r="AD188" s="24">
        <v>0</v>
      </c>
      <c r="AE188" s="24">
        <v>6.9368619999999996</v>
      </c>
      <c r="AF188" s="24">
        <v>7.0230449999999998</v>
      </c>
      <c r="AG188" s="24">
        <v>0</v>
      </c>
      <c r="AH188" s="24">
        <v>0</v>
      </c>
      <c r="AI188" s="24">
        <v>0</v>
      </c>
      <c r="AJ188" s="24">
        <v>0</v>
      </c>
      <c r="AK188" s="24">
        <v>0</v>
      </c>
      <c r="AL188" s="24">
        <v>0</v>
      </c>
      <c r="AM188" s="24">
        <f t="shared" si="54"/>
        <v>6.9368619999999996</v>
      </c>
      <c r="AN188" s="24">
        <f t="shared" si="54"/>
        <v>7.0230449999999998</v>
      </c>
      <c r="AO188" s="25" t="s">
        <v>42</v>
      </c>
    </row>
    <row r="189" spans="1:41" x14ac:dyDescent="0.25">
      <c r="A189" s="20" t="s">
        <v>364</v>
      </c>
      <c r="B189" s="21" t="s">
        <v>370</v>
      </c>
      <c r="C189" s="22" t="s">
        <v>371</v>
      </c>
      <c r="D189" s="22" t="s">
        <v>82</v>
      </c>
      <c r="E189" s="23">
        <v>2025</v>
      </c>
      <c r="F189" s="23">
        <v>2025</v>
      </c>
      <c r="G189" s="23">
        <v>2025</v>
      </c>
      <c r="H189" s="24">
        <v>0</v>
      </c>
      <c r="I189" s="24">
        <v>0</v>
      </c>
      <c r="J189" s="24">
        <v>0</v>
      </c>
      <c r="K189" s="24">
        <v>8.2972730000000006</v>
      </c>
      <c r="L189" s="24">
        <v>0</v>
      </c>
      <c r="M189" s="24">
        <v>0</v>
      </c>
      <c r="N189" s="24">
        <v>0</v>
      </c>
      <c r="O189" s="24">
        <v>8.2972730000000006</v>
      </c>
      <c r="P189" s="24">
        <v>9.1313759999999995</v>
      </c>
      <c r="Q189" s="24">
        <v>0</v>
      </c>
      <c r="R189" s="24">
        <v>0</v>
      </c>
      <c r="S189" s="24">
        <v>0</v>
      </c>
      <c r="T189" s="24">
        <v>9.1313759999999995</v>
      </c>
      <c r="U189" s="24">
        <v>0</v>
      </c>
      <c r="V189" s="24">
        <v>8.2972730000000006</v>
      </c>
      <c r="W189" s="24">
        <v>0</v>
      </c>
      <c r="X189" s="24">
        <v>8.2972730000000006</v>
      </c>
      <c r="Y189" s="24">
        <v>0</v>
      </c>
      <c r="Z189" s="24">
        <v>9.1313759999999995</v>
      </c>
      <c r="AA189" s="24">
        <v>0</v>
      </c>
      <c r="AB189" s="24">
        <v>0</v>
      </c>
      <c r="AC189" s="24">
        <v>0</v>
      </c>
      <c r="AD189" s="24">
        <v>0</v>
      </c>
      <c r="AE189" s="24">
        <v>0</v>
      </c>
      <c r="AF189" s="24">
        <v>0</v>
      </c>
      <c r="AG189" s="24">
        <v>8.2972730000000006</v>
      </c>
      <c r="AH189" s="24">
        <v>9.1313759999999995</v>
      </c>
      <c r="AI189" s="24">
        <v>0</v>
      </c>
      <c r="AJ189" s="24">
        <v>0</v>
      </c>
      <c r="AK189" s="24">
        <v>0</v>
      </c>
      <c r="AL189" s="24">
        <v>0</v>
      </c>
      <c r="AM189" s="24">
        <f t="shared" si="54"/>
        <v>8.2972730000000006</v>
      </c>
      <c r="AN189" s="24">
        <f t="shared" si="54"/>
        <v>9.1313759999999995</v>
      </c>
      <c r="AO189" s="25" t="s">
        <v>42</v>
      </c>
    </row>
    <row r="190" spans="1:41" x14ac:dyDescent="0.25">
      <c r="A190" s="20" t="s">
        <v>364</v>
      </c>
      <c r="B190" s="21" t="s">
        <v>372</v>
      </c>
      <c r="C190" s="22" t="s">
        <v>373</v>
      </c>
      <c r="D190" s="22" t="s">
        <v>82</v>
      </c>
      <c r="E190" s="23">
        <v>2026</v>
      </c>
      <c r="F190" s="23">
        <v>2026</v>
      </c>
      <c r="G190" s="23">
        <v>2026</v>
      </c>
      <c r="H190" s="24">
        <v>0</v>
      </c>
      <c r="I190" s="24">
        <v>0</v>
      </c>
      <c r="J190" s="24">
        <v>0</v>
      </c>
      <c r="K190" s="24">
        <v>24.739414</v>
      </c>
      <c r="L190" s="24">
        <v>0</v>
      </c>
      <c r="M190" s="24">
        <v>0</v>
      </c>
      <c r="N190" s="24">
        <v>0</v>
      </c>
      <c r="O190" s="24">
        <v>24.739414</v>
      </c>
      <c r="P190" s="24">
        <v>27.250912</v>
      </c>
      <c r="Q190" s="24">
        <v>0</v>
      </c>
      <c r="R190" s="24">
        <v>0</v>
      </c>
      <c r="S190" s="24">
        <v>0</v>
      </c>
      <c r="T190" s="24">
        <v>27.250912</v>
      </c>
      <c r="U190" s="24">
        <v>0</v>
      </c>
      <c r="V190" s="24">
        <v>24.739414</v>
      </c>
      <c r="W190" s="24">
        <v>0</v>
      </c>
      <c r="X190" s="24">
        <v>24.739414</v>
      </c>
      <c r="Y190" s="24">
        <v>0</v>
      </c>
      <c r="Z190" s="24">
        <v>27.250912</v>
      </c>
      <c r="AA190" s="24">
        <v>0</v>
      </c>
      <c r="AB190" s="24">
        <v>0</v>
      </c>
      <c r="AC190" s="24">
        <v>0</v>
      </c>
      <c r="AD190" s="24">
        <v>0</v>
      </c>
      <c r="AE190" s="24">
        <v>0</v>
      </c>
      <c r="AF190" s="24">
        <v>0</v>
      </c>
      <c r="AG190" s="24">
        <v>0</v>
      </c>
      <c r="AH190" s="24">
        <v>0</v>
      </c>
      <c r="AI190" s="24">
        <v>24.739414</v>
      </c>
      <c r="AJ190" s="24">
        <v>27.250912</v>
      </c>
      <c r="AK190" s="24">
        <v>0</v>
      </c>
      <c r="AL190" s="24">
        <v>0</v>
      </c>
      <c r="AM190" s="24">
        <f t="shared" si="54"/>
        <v>24.739414</v>
      </c>
      <c r="AN190" s="24">
        <f t="shared" si="54"/>
        <v>27.250912</v>
      </c>
      <c r="AO190" s="25" t="s">
        <v>42</v>
      </c>
    </row>
    <row r="191" spans="1:41" x14ac:dyDescent="0.25">
      <c r="A191" s="20" t="s">
        <v>364</v>
      </c>
      <c r="B191" s="21" t="s">
        <v>374</v>
      </c>
      <c r="C191" s="22" t="s">
        <v>375</v>
      </c>
      <c r="D191" s="22" t="s">
        <v>82</v>
      </c>
      <c r="E191" s="23">
        <v>2024</v>
      </c>
      <c r="F191" s="23">
        <v>2024</v>
      </c>
      <c r="G191" s="23">
        <v>2024</v>
      </c>
      <c r="H191" s="24">
        <v>0</v>
      </c>
      <c r="I191" s="24">
        <v>0</v>
      </c>
      <c r="J191" s="24">
        <v>0</v>
      </c>
      <c r="K191" s="24">
        <v>5.7912759999999999</v>
      </c>
      <c r="L191" s="24">
        <v>0</v>
      </c>
      <c r="M191" s="24">
        <v>0</v>
      </c>
      <c r="N191" s="24">
        <v>0</v>
      </c>
      <c r="O191" s="24">
        <v>5.7912759999999999</v>
      </c>
      <c r="P191" s="24">
        <v>5.863226</v>
      </c>
      <c r="Q191" s="24">
        <v>0</v>
      </c>
      <c r="R191" s="24">
        <v>0</v>
      </c>
      <c r="S191" s="24">
        <v>0</v>
      </c>
      <c r="T191" s="24">
        <v>5.863226</v>
      </c>
      <c r="U191" s="24">
        <v>0</v>
      </c>
      <c r="V191" s="24">
        <v>5.7912759999999999</v>
      </c>
      <c r="W191" s="24">
        <v>0</v>
      </c>
      <c r="X191" s="24">
        <v>5.7912759999999999</v>
      </c>
      <c r="Y191" s="24">
        <v>0</v>
      </c>
      <c r="Z191" s="24">
        <v>5.863226</v>
      </c>
      <c r="AA191" s="24">
        <v>0</v>
      </c>
      <c r="AB191" s="24">
        <v>0</v>
      </c>
      <c r="AC191" s="24">
        <v>0</v>
      </c>
      <c r="AD191" s="24">
        <v>0</v>
      </c>
      <c r="AE191" s="24">
        <v>5.7912759999999999</v>
      </c>
      <c r="AF191" s="24">
        <v>5.863226</v>
      </c>
      <c r="AG191" s="24">
        <v>0</v>
      </c>
      <c r="AH191" s="24">
        <v>0</v>
      </c>
      <c r="AI191" s="24">
        <v>0</v>
      </c>
      <c r="AJ191" s="24">
        <v>0</v>
      </c>
      <c r="AK191" s="24">
        <v>0</v>
      </c>
      <c r="AL191" s="24">
        <v>0</v>
      </c>
      <c r="AM191" s="24">
        <f t="shared" si="54"/>
        <v>5.7912759999999999</v>
      </c>
      <c r="AN191" s="24">
        <f t="shared" si="54"/>
        <v>5.863226</v>
      </c>
      <c r="AO191" s="25" t="s">
        <v>42</v>
      </c>
    </row>
    <row r="192" spans="1:41" x14ac:dyDescent="0.25">
      <c r="A192" s="20" t="s">
        <v>364</v>
      </c>
      <c r="B192" s="21" t="s">
        <v>376</v>
      </c>
      <c r="C192" s="22" t="s">
        <v>377</v>
      </c>
      <c r="D192" s="22" t="s">
        <v>82</v>
      </c>
      <c r="E192" s="23">
        <v>2027</v>
      </c>
      <c r="F192" s="23">
        <v>2027</v>
      </c>
      <c r="G192" s="23">
        <v>2027</v>
      </c>
      <c r="H192" s="24">
        <v>0</v>
      </c>
      <c r="I192" s="24">
        <v>0</v>
      </c>
      <c r="J192" s="24">
        <v>0</v>
      </c>
      <c r="K192" s="24">
        <v>0.48177999999999999</v>
      </c>
      <c r="L192" s="24">
        <v>0</v>
      </c>
      <c r="M192" s="24">
        <v>0</v>
      </c>
      <c r="N192" s="24">
        <v>0</v>
      </c>
      <c r="O192" s="24">
        <v>0.48177999999999999</v>
      </c>
      <c r="P192" s="24">
        <v>0.53116699999999994</v>
      </c>
      <c r="Q192" s="24">
        <v>0</v>
      </c>
      <c r="R192" s="24">
        <v>0</v>
      </c>
      <c r="S192" s="24">
        <v>0</v>
      </c>
      <c r="T192" s="24">
        <v>0.53116699999999994</v>
      </c>
      <c r="U192" s="24">
        <v>0</v>
      </c>
      <c r="V192" s="24">
        <v>0.48177999999999999</v>
      </c>
      <c r="W192" s="24">
        <v>0</v>
      </c>
      <c r="X192" s="24">
        <v>0.48177999999999999</v>
      </c>
      <c r="Y192" s="24">
        <v>0</v>
      </c>
      <c r="Z192" s="24">
        <v>0.53116699999999994</v>
      </c>
      <c r="AA192" s="24">
        <v>0</v>
      </c>
      <c r="AB192" s="24">
        <v>0</v>
      </c>
      <c r="AC192" s="24">
        <v>0</v>
      </c>
      <c r="AD192" s="24">
        <v>0</v>
      </c>
      <c r="AE192" s="24">
        <v>0</v>
      </c>
      <c r="AF192" s="24">
        <v>0</v>
      </c>
      <c r="AG192" s="24">
        <v>0</v>
      </c>
      <c r="AH192" s="24">
        <v>0</v>
      </c>
      <c r="AI192" s="24">
        <v>0</v>
      </c>
      <c r="AJ192" s="24">
        <v>0</v>
      </c>
      <c r="AK192" s="24">
        <v>0.48177999999999999</v>
      </c>
      <c r="AL192" s="24">
        <v>0.53116699999999994</v>
      </c>
      <c r="AM192" s="24">
        <f t="shared" si="54"/>
        <v>0.48177999999999999</v>
      </c>
      <c r="AN192" s="24">
        <f t="shared" si="54"/>
        <v>0.53116699999999994</v>
      </c>
      <c r="AO192" s="25" t="s">
        <v>42</v>
      </c>
    </row>
    <row r="193" spans="1:41" ht="31.5" customHeight="1" x14ac:dyDescent="0.25">
      <c r="A193" s="20" t="s">
        <v>364</v>
      </c>
      <c r="B193" s="21" t="s">
        <v>378</v>
      </c>
      <c r="C193" s="22" t="s">
        <v>379</v>
      </c>
      <c r="D193" s="22" t="s">
        <v>82</v>
      </c>
      <c r="E193" s="23">
        <v>2023</v>
      </c>
      <c r="F193" s="23" t="s">
        <v>42</v>
      </c>
      <c r="G193" s="23">
        <v>2023</v>
      </c>
      <c r="H193" s="24">
        <v>0</v>
      </c>
      <c r="I193" s="24">
        <v>0</v>
      </c>
      <c r="J193" s="24">
        <v>0</v>
      </c>
      <c r="K193" s="24">
        <v>0</v>
      </c>
      <c r="L193" s="24">
        <v>0</v>
      </c>
      <c r="M193" s="24">
        <v>0</v>
      </c>
      <c r="N193" s="24">
        <v>0</v>
      </c>
      <c r="O193" s="24">
        <v>0</v>
      </c>
      <c r="P193" s="24">
        <v>9.8333329999999997</v>
      </c>
      <c r="Q193" s="24">
        <v>0</v>
      </c>
      <c r="R193" s="24">
        <v>0</v>
      </c>
      <c r="S193" s="24">
        <v>9.8333329999999997</v>
      </c>
      <c r="T193" s="24">
        <v>0</v>
      </c>
      <c r="U193" s="24">
        <v>0</v>
      </c>
      <c r="V193" s="24">
        <v>0</v>
      </c>
      <c r="W193" s="24">
        <v>0</v>
      </c>
      <c r="X193" s="24">
        <v>0</v>
      </c>
      <c r="Y193" s="24">
        <v>0</v>
      </c>
      <c r="Z193" s="24">
        <v>9.8333329999999997</v>
      </c>
      <c r="AA193" s="24">
        <v>0</v>
      </c>
      <c r="AB193" s="24">
        <v>0</v>
      </c>
      <c r="AC193" s="24">
        <v>0</v>
      </c>
      <c r="AD193" s="24">
        <v>9.8333329999999997</v>
      </c>
      <c r="AE193" s="24">
        <v>0</v>
      </c>
      <c r="AF193" s="24">
        <v>0</v>
      </c>
      <c r="AG193" s="24">
        <v>0</v>
      </c>
      <c r="AH193" s="24">
        <v>0</v>
      </c>
      <c r="AI193" s="24">
        <v>0</v>
      </c>
      <c r="AJ193" s="24">
        <v>0</v>
      </c>
      <c r="AK193" s="24">
        <v>0</v>
      </c>
      <c r="AL193" s="24">
        <v>0</v>
      </c>
      <c r="AM193" s="24">
        <f t="shared" si="54"/>
        <v>0</v>
      </c>
      <c r="AN193" s="24">
        <f t="shared" si="54"/>
        <v>9.8333329999999997</v>
      </c>
      <c r="AO193" s="25" t="s">
        <v>42</v>
      </c>
    </row>
    <row r="194" spans="1:41" x14ac:dyDescent="0.25">
      <c r="A194" s="20" t="s">
        <v>364</v>
      </c>
      <c r="B194" s="21" t="s">
        <v>380</v>
      </c>
      <c r="C194" s="22" t="s">
        <v>381</v>
      </c>
      <c r="D194" s="22" t="s">
        <v>82</v>
      </c>
      <c r="E194" s="23">
        <v>2023</v>
      </c>
      <c r="F194" s="23">
        <v>2023</v>
      </c>
      <c r="G194" s="23">
        <v>2023</v>
      </c>
      <c r="H194" s="24">
        <v>0</v>
      </c>
      <c r="I194" s="24">
        <v>0</v>
      </c>
      <c r="J194" s="24">
        <v>0</v>
      </c>
      <c r="K194" s="24">
        <v>2.4756860000000001</v>
      </c>
      <c r="L194" s="24">
        <v>0</v>
      </c>
      <c r="M194" s="24">
        <v>0</v>
      </c>
      <c r="N194" s="24">
        <v>0</v>
      </c>
      <c r="O194" s="24">
        <v>2.4756860000000001</v>
      </c>
      <c r="P194" s="24">
        <v>3.0916670000000002</v>
      </c>
      <c r="Q194" s="24">
        <v>0</v>
      </c>
      <c r="R194" s="24">
        <v>0</v>
      </c>
      <c r="S194" s="24">
        <v>0</v>
      </c>
      <c r="T194" s="24">
        <v>3.0916670000000002</v>
      </c>
      <c r="U194" s="24">
        <v>0</v>
      </c>
      <c r="V194" s="24">
        <v>2.4756860000000001</v>
      </c>
      <c r="W194" s="24">
        <v>0</v>
      </c>
      <c r="X194" s="24">
        <v>2.4756860000000001</v>
      </c>
      <c r="Y194" s="24">
        <v>0</v>
      </c>
      <c r="Z194" s="24">
        <v>3.0916670000000002</v>
      </c>
      <c r="AA194" s="24">
        <v>0</v>
      </c>
      <c r="AB194" s="24">
        <v>0</v>
      </c>
      <c r="AC194" s="24">
        <v>2.4756860000000001</v>
      </c>
      <c r="AD194" s="24">
        <v>3.0916670000000002</v>
      </c>
      <c r="AE194" s="24">
        <v>0</v>
      </c>
      <c r="AF194" s="24">
        <v>0</v>
      </c>
      <c r="AG194" s="24">
        <v>0</v>
      </c>
      <c r="AH194" s="24">
        <v>0</v>
      </c>
      <c r="AI194" s="24">
        <v>0</v>
      </c>
      <c r="AJ194" s="24">
        <v>0</v>
      </c>
      <c r="AK194" s="24">
        <v>0</v>
      </c>
      <c r="AL194" s="24">
        <v>0</v>
      </c>
      <c r="AM194" s="24">
        <f t="shared" si="54"/>
        <v>2.4756860000000001</v>
      </c>
      <c r="AN194" s="24">
        <f t="shared" si="54"/>
        <v>3.0916670000000002</v>
      </c>
      <c r="AO194" s="25" t="s">
        <v>42</v>
      </c>
    </row>
    <row r="195" spans="1:41" x14ac:dyDescent="0.25">
      <c r="A195" s="20" t="s">
        <v>364</v>
      </c>
      <c r="B195" s="21" t="s">
        <v>382</v>
      </c>
      <c r="C195" s="22" t="s">
        <v>383</v>
      </c>
      <c r="D195" s="22" t="s">
        <v>82</v>
      </c>
      <c r="E195" s="23">
        <v>2025</v>
      </c>
      <c r="F195" s="23">
        <v>2025</v>
      </c>
      <c r="G195" s="23">
        <v>2025</v>
      </c>
      <c r="H195" s="24">
        <v>0</v>
      </c>
      <c r="I195" s="24">
        <v>0</v>
      </c>
      <c r="J195" s="24">
        <v>0</v>
      </c>
      <c r="K195" s="24">
        <v>2.0732680000000001</v>
      </c>
      <c r="L195" s="24">
        <v>0</v>
      </c>
      <c r="M195" s="24">
        <v>0</v>
      </c>
      <c r="N195" s="24">
        <v>0</v>
      </c>
      <c r="O195" s="24">
        <v>2.0732680000000001</v>
      </c>
      <c r="P195" s="24">
        <v>2.2816879999999999</v>
      </c>
      <c r="Q195" s="24">
        <v>0</v>
      </c>
      <c r="R195" s="24">
        <v>0</v>
      </c>
      <c r="S195" s="24">
        <v>0</v>
      </c>
      <c r="T195" s="24">
        <v>2.2816879999999999</v>
      </c>
      <c r="U195" s="24">
        <v>0</v>
      </c>
      <c r="V195" s="24">
        <v>2.0732680000000001</v>
      </c>
      <c r="W195" s="24">
        <v>0</v>
      </c>
      <c r="X195" s="24">
        <v>2.0732680000000001</v>
      </c>
      <c r="Y195" s="24">
        <v>0</v>
      </c>
      <c r="Z195" s="24">
        <v>2.2816879999999999</v>
      </c>
      <c r="AA195" s="24">
        <v>0</v>
      </c>
      <c r="AB195" s="24">
        <v>0</v>
      </c>
      <c r="AC195" s="24">
        <v>0</v>
      </c>
      <c r="AD195" s="24">
        <v>0</v>
      </c>
      <c r="AE195" s="24">
        <v>0</v>
      </c>
      <c r="AF195" s="24">
        <v>0</v>
      </c>
      <c r="AG195" s="24">
        <v>2.0732680000000001</v>
      </c>
      <c r="AH195" s="24">
        <v>2.2816879999999999</v>
      </c>
      <c r="AI195" s="24">
        <v>0</v>
      </c>
      <c r="AJ195" s="24">
        <v>0</v>
      </c>
      <c r="AK195" s="24">
        <v>0</v>
      </c>
      <c r="AL195" s="24">
        <v>0</v>
      </c>
      <c r="AM195" s="24">
        <f t="shared" si="54"/>
        <v>2.0732680000000001</v>
      </c>
      <c r="AN195" s="24">
        <f t="shared" si="54"/>
        <v>2.2816879999999999</v>
      </c>
      <c r="AO195" s="25" t="s">
        <v>42</v>
      </c>
    </row>
    <row r="196" spans="1:41" x14ac:dyDescent="0.25">
      <c r="A196" s="20" t="s">
        <v>364</v>
      </c>
      <c r="B196" s="21" t="s">
        <v>384</v>
      </c>
      <c r="C196" s="22" t="s">
        <v>385</v>
      </c>
      <c r="D196" s="22" t="s">
        <v>82</v>
      </c>
      <c r="E196" s="23">
        <v>2026</v>
      </c>
      <c r="F196" s="23">
        <v>2026</v>
      </c>
      <c r="G196" s="23">
        <v>2026</v>
      </c>
      <c r="H196" s="24">
        <v>0</v>
      </c>
      <c r="I196" s="24">
        <v>0</v>
      </c>
      <c r="J196" s="24">
        <v>0</v>
      </c>
      <c r="K196" s="24">
        <v>2.170712</v>
      </c>
      <c r="L196" s="24">
        <v>0</v>
      </c>
      <c r="M196" s="24">
        <v>0</v>
      </c>
      <c r="N196" s="24">
        <v>0</v>
      </c>
      <c r="O196" s="24">
        <v>2.170712</v>
      </c>
      <c r="P196" s="24">
        <v>2.3910779999999998</v>
      </c>
      <c r="Q196" s="24">
        <v>0</v>
      </c>
      <c r="R196" s="24">
        <v>0</v>
      </c>
      <c r="S196" s="24">
        <v>0</v>
      </c>
      <c r="T196" s="24">
        <v>2.3910779999999998</v>
      </c>
      <c r="U196" s="24">
        <v>0</v>
      </c>
      <c r="V196" s="24">
        <v>2.170712</v>
      </c>
      <c r="W196" s="24">
        <v>0</v>
      </c>
      <c r="X196" s="24">
        <v>2.170712</v>
      </c>
      <c r="Y196" s="24">
        <v>0</v>
      </c>
      <c r="Z196" s="24">
        <v>2.3910779999999998</v>
      </c>
      <c r="AA196" s="24">
        <v>0</v>
      </c>
      <c r="AB196" s="24">
        <v>0</v>
      </c>
      <c r="AC196" s="24">
        <v>0</v>
      </c>
      <c r="AD196" s="24">
        <v>0</v>
      </c>
      <c r="AE196" s="24">
        <v>0</v>
      </c>
      <c r="AF196" s="24">
        <v>0</v>
      </c>
      <c r="AG196" s="24">
        <v>0</v>
      </c>
      <c r="AH196" s="24">
        <v>0</v>
      </c>
      <c r="AI196" s="24">
        <v>2.170712</v>
      </c>
      <c r="AJ196" s="24">
        <v>2.3910779999999998</v>
      </c>
      <c r="AK196" s="24">
        <v>0</v>
      </c>
      <c r="AL196" s="24">
        <v>0</v>
      </c>
      <c r="AM196" s="24">
        <f t="shared" si="54"/>
        <v>2.170712</v>
      </c>
      <c r="AN196" s="24">
        <f t="shared" si="54"/>
        <v>2.3910779999999998</v>
      </c>
      <c r="AO196" s="25" t="s">
        <v>42</v>
      </c>
    </row>
    <row r="197" spans="1:41" x14ac:dyDescent="0.25">
      <c r="A197" s="20" t="s">
        <v>364</v>
      </c>
      <c r="B197" s="21" t="s">
        <v>386</v>
      </c>
      <c r="C197" s="22" t="s">
        <v>387</v>
      </c>
      <c r="D197" s="22" t="s">
        <v>82</v>
      </c>
      <c r="E197" s="23">
        <v>2024</v>
      </c>
      <c r="F197" s="23">
        <v>2024</v>
      </c>
      <c r="G197" s="23">
        <v>2024</v>
      </c>
      <c r="H197" s="24">
        <v>0</v>
      </c>
      <c r="I197" s="24">
        <v>0</v>
      </c>
      <c r="J197" s="24">
        <v>0</v>
      </c>
      <c r="K197" s="24">
        <v>1.980199</v>
      </c>
      <c r="L197" s="24">
        <v>0</v>
      </c>
      <c r="M197" s="24">
        <v>0</v>
      </c>
      <c r="N197" s="24">
        <v>0</v>
      </c>
      <c r="O197" s="24">
        <v>1.980199</v>
      </c>
      <c r="P197" s="24">
        <v>2.1721729999999999</v>
      </c>
      <c r="Q197" s="24">
        <v>0</v>
      </c>
      <c r="R197" s="24">
        <v>0</v>
      </c>
      <c r="S197" s="24">
        <v>0</v>
      </c>
      <c r="T197" s="24">
        <v>2.1721729999999999</v>
      </c>
      <c r="U197" s="24">
        <v>0</v>
      </c>
      <c r="V197" s="24">
        <v>1.980199</v>
      </c>
      <c r="W197" s="24">
        <v>0</v>
      </c>
      <c r="X197" s="24">
        <v>1.980199</v>
      </c>
      <c r="Y197" s="24">
        <v>0</v>
      </c>
      <c r="Z197" s="24">
        <v>2.1721729999999999</v>
      </c>
      <c r="AA197" s="24">
        <v>0</v>
      </c>
      <c r="AB197" s="24">
        <v>0</v>
      </c>
      <c r="AC197" s="24">
        <v>0</v>
      </c>
      <c r="AD197" s="24">
        <v>0</v>
      </c>
      <c r="AE197" s="24">
        <v>1.980199</v>
      </c>
      <c r="AF197" s="24">
        <v>2.1721729999999999</v>
      </c>
      <c r="AG197" s="24">
        <v>0</v>
      </c>
      <c r="AH197" s="24">
        <v>0</v>
      </c>
      <c r="AI197" s="24">
        <v>0</v>
      </c>
      <c r="AJ197" s="24">
        <v>0</v>
      </c>
      <c r="AK197" s="24">
        <v>0</v>
      </c>
      <c r="AL197" s="24">
        <v>0</v>
      </c>
      <c r="AM197" s="24">
        <f t="shared" si="54"/>
        <v>1.980199</v>
      </c>
      <c r="AN197" s="24">
        <f t="shared" si="54"/>
        <v>2.1721729999999999</v>
      </c>
      <c r="AO197" s="25" t="s">
        <v>42</v>
      </c>
    </row>
    <row r="198" spans="1:41" x14ac:dyDescent="0.25">
      <c r="A198" s="20" t="s">
        <v>364</v>
      </c>
      <c r="B198" s="21" t="s">
        <v>388</v>
      </c>
      <c r="C198" s="22" t="s">
        <v>389</v>
      </c>
      <c r="D198" s="22" t="s">
        <v>82</v>
      </c>
      <c r="E198" s="23">
        <v>2027</v>
      </c>
      <c r="F198" s="23">
        <v>2027</v>
      </c>
      <c r="G198" s="23">
        <v>2027</v>
      </c>
      <c r="H198" s="24">
        <v>0</v>
      </c>
      <c r="I198" s="24">
        <v>0</v>
      </c>
      <c r="J198" s="24">
        <v>0</v>
      </c>
      <c r="K198" s="24">
        <v>2.2727349999999999</v>
      </c>
      <c r="L198" s="24">
        <v>0</v>
      </c>
      <c r="M198" s="24">
        <v>0</v>
      </c>
      <c r="N198" s="24">
        <v>0</v>
      </c>
      <c r="O198" s="24">
        <v>2.2727349999999999</v>
      </c>
      <c r="P198" s="24">
        <v>2.5057130000000001</v>
      </c>
      <c r="Q198" s="24">
        <v>0</v>
      </c>
      <c r="R198" s="24">
        <v>0</v>
      </c>
      <c r="S198" s="24">
        <v>0</v>
      </c>
      <c r="T198" s="24">
        <v>2.5057130000000001</v>
      </c>
      <c r="U198" s="24">
        <v>0</v>
      </c>
      <c r="V198" s="24">
        <v>2.2727349999999999</v>
      </c>
      <c r="W198" s="24">
        <v>0</v>
      </c>
      <c r="X198" s="24">
        <v>2.2727349999999999</v>
      </c>
      <c r="Y198" s="24">
        <v>0</v>
      </c>
      <c r="Z198" s="24">
        <v>2.5057130000000001</v>
      </c>
      <c r="AA198" s="24">
        <v>0</v>
      </c>
      <c r="AB198" s="24">
        <v>0</v>
      </c>
      <c r="AC198" s="24">
        <v>0</v>
      </c>
      <c r="AD198" s="24">
        <v>0</v>
      </c>
      <c r="AE198" s="24">
        <v>0</v>
      </c>
      <c r="AF198" s="24">
        <v>0</v>
      </c>
      <c r="AG198" s="24">
        <v>0</v>
      </c>
      <c r="AH198" s="24">
        <v>0</v>
      </c>
      <c r="AI198" s="24">
        <v>0</v>
      </c>
      <c r="AJ198" s="24">
        <v>0</v>
      </c>
      <c r="AK198" s="24">
        <v>2.2727349999999999</v>
      </c>
      <c r="AL198" s="24">
        <v>2.5057130000000001</v>
      </c>
      <c r="AM198" s="24">
        <f t="shared" si="54"/>
        <v>2.2727349999999999</v>
      </c>
      <c r="AN198" s="24">
        <f t="shared" si="54"/>
        <v>2.5057130000000001</v>
      </c>
      <c r="AO198" s="25" t="s">
        <v>42</v>
      </c>
    </row>
    <row r="199" spans="1:41" ht="31.5" x14ac:dyDescent="0.25">
      <c r="A199" s="20" t="s">
        <v>364</v>
      </c>
      <c r="B199" s="21" t="s">
        <v>390</v>
      </c>
      <c r="C199" s="22" t="s">
        <v>391</v>
      </c>
      <c r="D199" s="22" t="s">
        <v>82</v>
      </c>
      <c r="E199" s="23">
        <v>2023</v>
      </c>
      <c r="F199" s="23" t="s">
        <v>42</v>
      </c>
      <c r="G199" s="23">
        <v>2023</v>
      </c>
      <c r="H199" s="24">
        <v>0</v>
      </c>
      <c r="I199" s="24">
        <v>0</v>
      </c>
      <c r="J199" s="24">
        <v>0</v>
      </c>
      <c r="K199" s="24">
        <v>0</v>
      </c>
      <c r="L199" s="24">
        <v>0</v>
      </c>
      <c r="M199" s="24">
        <v>0</v>
      </c>
      <c r="N199" s="24">
        <v>0</v>
      </c>
      <c r="O199" s="24">
        <v>0</v>
      </c>
      <c r="P199" s="24">
        <v>4.4539730000000004</v>
      </c>
      <c r="Q199" s="24">
        <v>0</v>
      </c>
      <c r="R199" s="24">
        <v>0</v>
      </c>
      <c r="S199" s="24">
        <v>4.4539730000000004</v>
      </c>
      <c r="T199" s="24">
        <v>0</v>
      </c>
      <c r="U199" s="24">
        <v>0</v>
      </c>
      <c r="V199" s="24">
        <v>0</v>
      </c>
      <c r="W199" s="24">
        <v>0</v>
      </c>
      <c r="X199" s="24">
        <v>0</v>
      </c>
      <c r="Y199" s="24">
        <v>0</v>
      </c>
      <c r="Z199" s="24">
        <v>4.4539730000000004</v>
      </c>
      <c r="AA199" s="24">
        <v>0</v>
      </c>
      <c r="AB199" s="24">
        <v>0</v>
      </c>
      <c r="AC199" s="24">
        <v>0</v>
      </c>
      <c r="AD199" s="24">
        <v>4.4539730000000004</v>
      </c>
      <c r="AE199" s="24">
        <v>0</v>
      </c>
      <c r="AF199" s="24">
        <v>0</v>
      </c>
      <c r="AG199" s="24">
        <v>0</v>
      </c>
      <c r="AH199" s="24">
        <v>0</v>
      </c>
      <c r="AI199" s="24">
        <v>0</v>
      </c>
      <c r="AJ199" s="24">
        <v>0</v>
      </c>
      <c r="AK199" s="24">
        <v>0</v>
      </c>
      <c r="AL199" s="24">
        <v>0</v>
      </c>
      <c r="AM199" s="24">
        <f t="shared" si="54"/>
        <v>0</v>
      </c>
      <c r="AN199" s="24">
        <f t="shared" si="54"/>
        <v>4.4539730000000004</v>
      </c>
      <c r="AO199" s="25" t="s">
        <v>42</v>
      </c>
    </row>
    <row r="200" spans="1:41" x14ac:dyDescent="0.25">
      <c r="A200" s="20" t="s">
        <v>364</v>
      </c>
      <c r="B200" s="21" t="s">
        <v>392</v>
      </c>
      <c r="C200" s="22" t="s">
        <v>393</v>
      </c>
      <c r="D200" s="22" t="s">
        <v>82</v>
      </c>
      <c r="E200" s="23">
        <v>2023</v>
      </c>
      <c r="F200" s="23" t="s">
        <v>42</v>
      </c>
      <c r="G200" s="23">
        <v>2023</v>
      </c>
      <c r="H200" s="24">
        <v>0</v>
      </c>
      <c r="I200" s="24">
        <v>0</v>
      </c>
      <c r="J200" s="24">
        <v>0</v>
      </c>
      <c r="K200" s="24">
        <v>0</v>
      </c>
      <c r="L200" s="24">
        <v>0</v>
      </c>
      <c r="M200" s="24">
        <v>0</v>
      </c>
      <c r="N200" s="24">
        <v>0</v>
      </c>
      <c r="O200" s="24">
        <v>0</v>
      </c>
      <c r="P200" s="24">
        <v>0.61850799999999995</v>
      </c>
      <c r="Q200" s="24">
        <v>0</v>
      </c>
      <c r="R200" s="24">
        <v>0</v>
      </c>
      <c r="S200" s="24">
        <v>0.61850799999999995</v>
      </c>
      <c r="T200" s="24">
        <v>0</v>
      </c>
      <c r="U200" s="24">
        <v>0</v>
      </c>
      <c r="V200" s="24">
        <v>0</v>
      </c>
      <c r="W200" s="24">
        <v>0</v>
      </c>
      <c r="X200" s="24">
        <v>0</v>
      </c>
      <c r="Y200" s="24">
        <v>0</v>
      </c>
      <c r="Z200" s="24">
        <v>0.61850799999999995</v>
      </c>
      <c r="AA200" s="24">
        <v>0</v>
      </c>
      <c r="AB200" s="24">
        <v>0</v>
      </c>
      <c r="AC200" s="24">
        <v>0</v>
      </c>
      <c r="AD200" s="24">
        <v>0.61850799999999995</v>
      </c>
      <c r="AE200" s="24">
        <v>0</v>
      </c>
      <c r="AF200" s="24">
        <v>0</v>
      </c>
      <c r="AG200" s="24">
        <v>0</v>
      </c>
      <c r="AH200" s="24">
        <v>0</v>
      </c>
      <c r="AI200" s="24">
        <v>0</v>
      </c>
      <c r="AJ200" s="24">
        <v>0</v>
      </c>
      <c r="AK200" s="24">
        <v>0</v>
      </c>
      <c r="AL200" s="24">
        <v>0</v>
      </c>
      <c r="AM200" s="24">
        <f t="shared" si="54"/>
        <v>0</v>
      </c>
      <c r="AN200" s="24">
        <f t="shared" si="54"/>
        <v>0.61850799999999995</v>
      </c>
      <c r="AO200" s="25" t="s">
        <v>42</v>
      </c>
    </row>
    <row r="202" spans="1:41" ht="47.25" customHeight="1" x14ac:dyDescent="0.25"/>
    <row r="204" spans="1:41" ht="31.5" customHeight="1" x14ac:dyDescent="0.25"/>
    <row r="206" spans="1:41" ht="31.5" customHeight="1" x14ac:dyDescent="0.25"/>
    <row r="212" ht="31.5" customHeight="1" x14ac:dyDescent="0.25"/>
    <row r="216" ht="31.5" customHeight="1" x14ac:dyDescent="0.25"/>
    <row r="217" ht="47.25" customHeight="1" x14ac:dyDescent="0.25"/>
    <row r="225" ht="31.5" customHeight="1" x14ac:dyDescent="0.25"/>
    <row r="228" ht="31.5" customHeight="1" x14ac:dyDescent="0.25"/>
    <row r="231" ht="31.5" customHeight="1" x14ac:dyDescent="0.25"/>
    <row r="234" ht="31.5" customHeight="1" x14ac:dyDescent="0.25"/>
    <row r="236" ht="47.25" customHeight="1" x14ac:dyDescent="0.25"/>
    <row r="239" ht="47.25" customHeight="1" x14ac:dyDescent="0.25"/>
    <row r="240" ht="31.5" customHeight="1" x14ac:dyDescent="0.25"/>
    <row r="245" ht="31.5" customHeight="1" x14ac:dyDescent="0.25"/>
    <row r="252" ht="47.25" customHeight="1" x14ac:dyDescent="0.25"/>
    <row r="254" ht="31.5" customHeight="1" x14ac:dyDescent="0.25"/>
    <row r="257" ht="31.5" customHeight="1" x14ac:dyDescent="0.25"/>
    <row r="261" ht="31.5" customHeight="1" x14ac:dyDescent="0.25"/>
    <row r="286" ht="31.5" customHeight="1" x14ac:dyDescent="0.25"/>
    <row r="287" ht="94.5" customHeight="1" x14ac:dyDescent="0.25"/>
    <row r="324" ht="63" customHeight="1" x14ac:dyDescent="0.25"/>
    <row r="424" ht="15.75" customHeight="1" x14ac:dyDescent="0.25"/>
    <row r="633" ht="15.75" customHeight="1" x14ac:dyDescent="0.25"/>
    <row r="641" ht="31.5" customHeight="1" x14ac:dyDescent="0.25"/>
    <row r="667" ht="31.5" customHeight="1" x14ac:dyDescent="0.25"/>
    <row r="793" ht="15.75" customHeight="1" x14ac:dyDescent="0.25"/>
    <row r="820" ht="15.75" customHeight="1" x14ac:dyDescent="0.25"/>
    <row r="1068" ht="31.5" customHeight="1" x14ac:dyDescent="0.25"/>
    <row r="1070" ht="31.5" customHeight="1" x14ac:dyDescent="0.25"/>
    <row r="1072" ht="31.5" customHeight="1" x14ac:dyDescent="0.25"/>
    <row r="1074" ht="31.5" customHeight="1" x14ac:dyDescent="0.25"/>
    <row r="1078" ht="31.5" customHeight="1" x14ac:dyDescent="0.25"/>
    <row r="1080" ht="31.5" customHeight="1" x14ac:dyDescent="0.25"/>
    <row r="1083" ht="31.5" customHeight="1" x14ac:dyDescent="0.25"/>
    <row r="1137" ht="31.5" customHeight="1" x14ac:dyDescent="0.25"/>
    <row r="1256" ht="31.5" customHeight="1" x14ac:dyDescent="0.25"/>
    <row r="1258" ht="31.5" customHeight="1" x14ac:dyDescent="0.25"/>
    <row r="1260" ht="31.5" customHeight="1" x14ac:dyDescent="0.25"/>
    <row r="1406" ht="31.5" customHeight="1" x14ac:dyDescent="0.25"/>
    <row r="1408" ht="31.5" customHeight="1" x14ac:dyDescent="0.25"/>
    <row r="1410" ht="31.5" customHeight="1" x14ac:dyDescent="0.25"/>
    <row r="1411" ht="31.5" customHeight="1" x14ac:dyDescent="0.25"/>
    <row r="1522" ht="15.75" customHeight="1" x14ac:dyDescent="0.25"/>
    <row r="1528" ht="15.75" customHeight="1" x14ac:dyDescent="0.25"/>
    <row r="1529" ht="15.75" customHeight="1" x14ac:dyDescent="0.25"/>
    <row r="1531" ht="15.75" customHeight="1" x14ac:dyDescent="0.25"/>
    <row r="1614" ht="47.25" customHeight="1" x14ac:dyDescent="0.25"/>
    <row r="1631" ht="47.25" customHeight="1" x14ac:dyDescent="0.25"/>
    <row r="1633" ht="47.25" customHeight="1" x14ac:dyDescent="0.25"/>
    <row r="1634" ht="47.25" customHeight="1" x14ac:dyDescent="0.25"/>
    <row r="1645" ht="31.5" customHeight="1" x14ac:dyDescent="0.25"/>
    <row r="1646" ht="31.5" customHeight="1" x14ac:dyDescent="0.25"/>
    <row r="1647" ht="31.5" customHeight="1" x14ac:dyDescent="0.25"/>
    <row r="1648" ht="31.5" customHeight="1" x14ac:dyDescent="0.25"/>
    <row r="1651" ht="31.5" customHeight="1" x14ac:dyDescent="0.25"/>
    <row r="1662" ht="31.5" customHeight="1" x14ac:dyDescent="0.25"/>
    <row r="1680" ht="78.75" customHeight="1" x14ac:dyDescent="0.25"/>
    <row r="1691" ht="31.5" customHeight="1" x14ac:dyDescent="0.25"/>
    <row r="1698" ht="31.5" customHeight="1" x14ac:dyDescent="0.25"/>
    <row r="1699" ht="31.5" customHeight="1" x14ac:dyDescent="0.25"/>
    <row r="1862" ht="31.5" customHeight="1" x14ac:dyDescent="0.25"/>
    <row r="1872" ht="31.5" customHeight="1" x14ac:dyDescent="0.25"/>
    <row r="1885" ht="15.75" customHeight="1" x14ac:dyDescent="0.25"/>
    <row r="1904" ht="15.75" customHeight="1" x14ac:dyDescent="0.25"/>
    <row r="1907" ht="15.75" customHeight="1" x14ac:dyDescent="0.25"/>
    <row r="1912" ht="15.75" customHeight="1" x14ac:dyDescent="0.25"/>
    <row r="1919" ht="15.75" customHeight="1" x14ac:dyDescent="0.25"/>
    <row r="1967" ht="15.75" customHeight="1" x14ac:dyDescent="0.25"/>
    <row r="2087" ht="31.5" customHeight="1" x14ac:dyDescent="0.25"/>
    <row r="2091" ht="31.5" customHeight="1" x14ac:dyDescent="0.25"/>
    <row r="2152" ht="31.5" customHeight="1" x14ac:dyDescent="0.25"/>
    <row r="2155" ht="31.5" customHeight="1" x14ac:dyDescent="0.25"/>
    <row r="2163" ht="31.5" customHeight="1" x14ac:dyDescent="0.25"/>
    <row r="2171" ht="15.75" customHeight="1" x14ac:dyDescent="0.25"/>
    <row r="2220" ht="15.75" customHeight="1" x14ac:dyDescent="0.25"/>
    <row r="2287" ht="47.25" customHeight="1" x14ac:dyDescent="0.25"/>
    <row r="2337" ht="15.75" customHeight="1" x14ac:dyDescent="0.25"/>
    <row r="2467" ht="47.25" customHeight="1" x14ac:dyDescent="0.25"/>
    <row r="2485" ht="47.25" customHeight="1" x14ac:dyDescent="0.25"/>
    <row r="2500" ht="15.75" customHeight="1" x14ac:dyDescent="0.25"/>
    <row r="2558" ht="47.25" customHeight="1" x14ac:dyDescent="0.25"/>
    <row r="2630" ht="31.5" customHeight="1" x14ac:dyDescent="0.25"/>
    <row r="2653" ht="63" customHeight="1" x14ac:dyDescent="0.25"/>
    <row r="2671" ht="31.5" customHeight="1" x14ac:dyDescent="0.25"/>
    <row r="2675" ht="47.25" customHeight="1" x14ac:dyDescent="0.25"/>
    <row r="2774" ht="15.75" customHeight="1" x14ac:dyDescent="0.25"/>
    <row r="2795" ht="78.75" customHeight="1" x14ac:dyDescent="0.25"/>
    <row r="2810" ht="63" customHeight="1" x14ac:dyDescent="0.25"/>
    <row r="2814" ht="63" customHeight="1" x14ac:dyDescent="0.25"/>
    <row r="2842" ht="63" customHeight="1" x14ac:dyDescent="0.25"/>
    <row r="2869" ht="63" customHeight="1" x14ac:dyDescent="0.25"/>
    <row r="2886" ht="78.75" customHeight="1" x14ac:dyDescent="0.25"/>
    <row r="2922" ht="47.25" customHeight="1" x14ac:dyDescent="0.25"/>
    <row r="2973" ht="31.5" customHeight="1" x14ac:dyDescent="0.25"/>
    <row r="2993" ht="31.5" customHeight="1" x14ac:dyDescent="0.25"/>
    <row r="2994" ht="31.5" customHeight="1" x14ac:dyDescent="0.25"/>
    <row r="2995" ht="31.5" customHeight="1" x14ac:dyDescent="0.25"/>
    <row r="2996" ht="31.5" customHeight="1" x14ac:dyDescent="0.25"/>
    <row r="2997" ht="31.5" customHeight="1" x14ac:dyDescent="0.25"/>
    <row r="2998" ht="31.5" customHeight="1" x14ac:dyDescent="0.25"/>
    <row r="2999" ht="31.5" customHeight="1" x14ac:dyDescent="0.25"/>
    <row r="3000" ht="31.5" customHeight="1" x14ac:dyDescent="0.25"/>
    <row r="3001" ht="31.5" customHeight="1" x14ac:dyDescent="0.25"/>
    <row r="3002" ht="31.5" customHeight="1" x14ac:dyDescent="0.25"/>
    <row r="3003" ht="31.5" customHeight="1" x14ac:dyDescent="0.25"/>
    <row r="3004" ht="31.5" customHeight="1" x14ac:dyDescent="0.25"/>
    <row r="3005" ht="31.5" customHeight="1" x14ac:dyDescent="0.25"/>
    <row r="3007" ht="31.5" customHeight="1" x14ac:dyDescent="0.25"/>
    <row r="3008" ht="31.5" customHeight="1" x14ac:dyDescent="0.25"/>
    <row r="3009" ht="31.5" customHeight="1" x14ac:dyDescent="0.25"/>
    <row r="3010" ht="31.5" customHeight="1" x14ac:dyDescent="0.25"/>
    <row r="3011" ht="31.5" customHeight="1" x14ac:dyDescent="0.25"/>
    <row r="3012" ht="31.5" customHeight="1" x14ac:dyDescent="0.25"/>
    <row r="3013" ht="31.5" customHeight="1" x14ac:dyDescent="0.25"/>
    <row r="3014" ht="31.5" customHeight="1" x14ac:dyDescent="0.25"/>
    <row r="3015" ht="31.5" customHeight="1" x14ac:dyDescent="0.25"/>
    <row r="3016" ht="31.5" customHeight="1" x14ac:dyDescent="0.25"/>
    <row r="3017" ht="31.5" customHeight="1" x14ac:dyDescent="0.25"/>
    <row r="3018" ht="31.5" customHeight="1" x14ac:dyDescent="0.25"/>
    <row r="3019" ht="31.5" customHeight="1" x14ac:dyDescent="0.25"/>
    <row r="3020" ht="31.5" customHeight="1" x14ac:dyDescent="0.25"/>
    <row r="3021" ht="31.5" customHeight="1" x14ac:dyDescent="0.25"/>
    <row r="3022" ht="31.5" customHeight="1" x14ac:dyDescent="0.25"/>
    <row r="3023" ht="31.5" customHeight="1" x14ac:dyDescent="0.25"/>
    <row r="3024" ht="31.5" customHeight="1" x14ac:dyDescent="0.25"/>
    <row r="3026" ht="31.5" customHeight="1" x14ac:dyDescent="0.25"/>
    <row r="3028" ht="31.5" customHeight="1" x14ac:dyDescent="0.25"/>
    <row r="3050" ht="47.25" customHeight="1" x14ac:dyDescent="0.25"/>
    <row r="3127" ht="63" customHeight="1" x14ac:dyDescent="0.25"/>
    <row r="3140" ht="63" customHeight="1" x14ac:dyDescent="0.25"/>
    <row r="3144" ht="78.75" customHeight="1" x14ac:dyDescent="0.25"/>
    <row r="3157" ht="47.25" customHeight="1" x14ac:dyDescent="0.25"/>
    <row r="3161" ht="31.5" customHeight="1" x14ac:dyDescent="0.25"/>
    <row r="3164" ht="63" customHeight="1" x14ac:dyDescent="0.25"/>
    <row r="3165" ht="47.25" customHeight="1" x14ac:dyDescent="0.25"/>
    <row r="3173" ht="63" customHeight="1" x14ac:dyDescent="0.25"/>
    <row r="3217" ht="94.5" customHeight="1" x14ac:dyDescent="0.25"/>
    <row r="3219" ht="94.5" customHeight="1" x14ac:dyDescent="0.25"/>
    <row r="3220" ht="94.5" customHeight="1" x14ac:dyDescent="0.25"/>
    <row r="3226" ht="47.25" customHeight="1" x14ac:dyDescent="0.25"/>
    <row r="3251" ht="15.75" customHeight="1" x14ac:dyDescent="0.25"/>
    <row r="3282" ht="15.75" customHeight="1" x14ac:dyDescent="0.25"/>
    <row r="3368" ht="15.75" customHeight="1" x14ac:dyDescent="0.25"/>
    <row r="3595" ht="15.75" customHeight="1" x14ac:dyDescent="0.25"/>
    <row r="3617" ht="31.5" customHeight="1" x14ac:dyDescent="0.25"/>
    <row r="3636" ht="78.75" customHeight="1" x14ac:dyDescent="0.25"/>
    <row r="3640" ht="15.75" customHeight="1" x14ac:dyDescent="0.25"/>
    <row r="3642" ht="220.5" customHeight="1" x14ac:dyDescent="0.25"/>
    <row r="3673" ht="63" customHeight="1" x14ac:dyDescent="0.25"/>
    <row r="3688" ht="63" customHeight="1" x14ac:dyDescent="0.25"/>
    <row r="3747" ht="31.5" customHeight="1" x14ac:dyDescent="0.25"/>
    <row r="3748" ht="31.5" customHeight="1" x14ac:dyDescent="0.25"/>
    <row r="3750" ht="31.5" customHeight="1" x14ac:dyDescent="0.25"/>
    <row r="3751" ht="31.5" customHeight="1" x14ac:dyDescent="0.25"/>
    <row r="3752" ht="31.5" customHeight="1" x14ac:dyDescent="0.25"/>
    <row r="3753" ht="31.5" customHeight="1" x14ac:dyDescent="0.25"/>
    <row r="3754" ht="31.5" customHeight="1" x14ac:dyDescent="0.25"/>
    <row r="3755" ht="31.5" customHeight="1" x14ac:dyDescent="0.25"/>
    <row r="3756" ht="31.5" customHeight="1" x14ac:dyDescent="0.25"/>
    <row r="3757" ht="31.5" customHeight="1" x14ac:dyDescent="0.25"/>
    <row r="3758" ht="31.5" customHeight="1" x14ac:dyDescent="0.25"/>
    <row r="3759" ht="31.5" customHeight="1" x14ac:dyDescent="0.25"/>
    <row r="3760" ht="31.5" customHeight="1" x14ac:dyDescent="0.25"/>
    <row r="3761" ht="31.5" customHeight="1" x14ac:dyDescent="0.25"/>
    <row r="3762" ht="31.5" customHeight="1" x14ac:dyDescent="0.25"/>
    <row r="3763" ht="31.5" customHeight="1" x14ac:dyDescent="0.25"/>
    <row r="3764" ht="31.5" customHeight="1" x14ac:dyDescent="0.25"/>
    <row r="3765" ht="31.5" customHeight="1" x14ac:dyDescent="0.25"/>
    <row r="3766" ht="31.5" customHeight="1" x14ac:dyDescent="0.25"/>
    <row r="3767" ht="31.5" customHeight="1" x14ac:dyDescent="0.25"/>
    <row r="3768" ht="31.5" customHeight="1" x14ac:dyDescent="0.25"/>
    <row r="3769" ht="31.5" customHeight="1" x14ac:dyDescent="0.25"/>
    <row r="3770" ht="31.5" customHeight="1" x14ac:dyDescent="0.25"/>
    <row r="3772" ht="31.5" customHeight="1" x14ac:dyDescent="0.25"/>
    <row r="3773" ht="31.5" customHeight="1" x14ac:dyDescent="0.25"/>
    <row r="3774" ht="31.5" customHeight="1" x14ac:dyDescent="0.25"/>
    <row r="3775" ht="31.5" customHeight="1" x14ac:dyDescent="0.25"/>
    <row r="3776" ht="31.5" customHeight="1" x14ac:dyDescent="0.25"/>
    <row r="3777" ht="31.5" customHeight="1" x14ac:dyDescent="0.25"/>
    <row r="3778" ht="31.5" customHeight="1" x14ac:dyDescent="0.25"/>
    <row r="3779" ht="31.5" customHeight="1" x14ac:dyDescent="0.25"/>
    <row r="3780" ht="31.5" customHeight="1" x14ac:dyDescent="0.25"/>
    <row r="3781" ht="31.5" customHeight="1" x14ac:dyDescent="0.25"/>
    <row r="3782" ht="31.5" customHeight="1" x14ac:dyDescent="0.25"/>
    <row r="3783" ht="31.5" customHeight="1" x14ac:dyDescent="0.25"/>
    <row r="3784" ht="31.5" customHeight="1" x14ac:dyDescent="0.25"/>
    <row r="3785" ht="31.5" customHeight="1" x14ac:dyDescent="0.25"/>
    <row r="3786" ht="31.5" customHeight="1" x14ac:dyDescent="0.25"/>
    <row r="3790" ht="31.5" customHeight="1" x14ac:dyDescent="0.25"/>
    <row r="3792" ht="31.5" customHeight="1" x14ac:dyDescent="0.25"/>
    <row r="3793" ht="31.5" customHeight="1" x14ac:dyDescent="0.25"/>
    <row r="3794" ht="31.5" customHeight="1" x14ac:dyDescent="0.25"/>
    <row r="3795" ht="31.5" customHeight="1" x14ac:dyDescent="0.25"/>
    <row r="3796" ht="31.5" customHeight="1" x14ac:dyDescent="0.25"/>
    <row r="3797" ht="31.5" customHeight="1" x14ac:dyDescent="0.25"/>
    <row r="3798" ht="31.5" customHeight="1" x14ac:dyDescent="0.25"/>
    <row r="3799" ht="31.5" customHeight="1" x14ac:dyDescent="0.25"/>
    <row r="3800" ht="31.5" customHeight="1" x14ac:dyDescent="0.25"/>
    <row r="3801" ht="31.5" customHeight="1" x14ac:dyDescent="0.25"/>
    <row r="3802" ht="31.5" customHeight="1" x14ac:dyDescent="0.25"/>
    <row r="3803" ht="31.5" customHeight="1" x14ac:dyDescent="0.25"/>
    <row r="3804" ht="31.5" customHeight="1" x14ac:dyDescent="0.25"/>
    <row r="3805" ht="31.5" customHeight="1" x14ac:dyDescent="0.25"/>
    <row r="3806" ht="31.5" customHeight="1" x14ac:dyDescent="0.25"/>
    <row r="3807" ht="31.5" customHeight="1" x14ac:dyDescent="0.25"/>
    <row r="3808" ht="31.5" customHeight="1" x14ac:dyDescent="0.25"/>
    <row r="3809" ht="31.5" customHeight="1" x14ac:dyDescent="0.25"/>
    <row r="3810" ht="31.5" customHeight="1" x14ac:dyDescent="0.25"/>
    <row r="3811" ht="31.5" customHeight="1" x14ac:dyDescent="0.25"/>
    <row r="3812" ht="31.5" customHeight="1" x14ac:dyDescent="0.25"/>
    <row r="3838" ht="31.5" customHeight="1" x14ac:dyDescent="0.25"/>
    <row r="4075" ht="31.5" customHeight="1" x14ac:dyDescent="0.25"/>
    <row r="4157" ht="31.5" customHeight="1" x14ac:dyDescent="0.25"/>
    <row r="4207" ht="31.5" customHeight="1" x14ac:dyDescent="0.25"/>
    <row r="4220" ht="31.5" customHeight="1" x14ac:dyDescent="0.25"/>
    <row r="4249" ht="15.75" customHeight="1" x14ac:dyDescent="0.25"/>
    <row r="4305" ht="31.5" customHeight="1" x14ac:dyDescent="0.25"/>
    <row r="4309" ht="31.5" customHeight="1" x14ac:dyDescent="0.25"/>
    <row r="4311" ht="31.5" customHeight="1" x14ac:dyDescent="0.25"/>
    <row r="4314" ht="31.5" customHeight="1" x14ac:dyDescent="0.25"/>
    <row r="4692" ht="31.5" customHeight="1" x14ac:dyDescent="0.25"/>
    <row r="4697" ht="15.75" customHeight="1" x14ac:dyDescent="0.25"/>
    <row r="4745" ht="31.5" customHeight="1" x14ac:dyDescent="0.25"/>
    <row r="4760" ht="31.5" customHeight="1" x14ac:dyDescent="0.25"/>
    <row r="4764" ht="47.25" customHeight="1" x14ac:dyDescent="0.25"/>
    <row r="4827" ht="15.75" customHeight="1" x14ac:dyDescent="0.25"/>
    <row r="4896" ht="63" customHeight="1" x14ac:dyDescent="0.25"/>
    <row r="4922" ht="63" customHeight="1" x14ac:dyDescent="0.25"/>
    <row r="4945" ht="31.5" customHeight="1" x14ac:dyDescent="0.25"/>
    <row r="4955" ht="63" customHeight="1" x14ac:dyDescent="0.25"/>
    <row r="5014" ht="31.5" customHeight="1" x14ac:dyDescent="0.25"/>
    <row r="5023" ht="63" customHeight="1" x14ac:dyDescent="0.25"/>
    <row r="5028" ht="63" customHeight="1" x14ac:dyDescent="0.25"/>
    <row r="5048" ht="78.75" customHeight="1" x14ac:dyDescent="0.25"/>
    <row r="5053" ht="126" customHeight="1" x14ac:dyDescent="0.25"/>
    <row r="5054" ht="47.25" customHeight="1" x14ac:dyDescent="0.25"/>
    <row r="5073" ht="47.25" customHeight="1" x14ac:dyDescent="0.25"/>
    <row r="5079" ht="47.25" customHeight="1" x14ac:dyDescent="0.25"/>
    <row r="5104" ht="47.25" customHeight="1" x14ac:dyDescent="0.25"/>
    <row r="5116" ht="47.25" customHeight="1" x14ac:dyDescent="0.25"/>
    <row r="5136" ht="63" customHeight="1" x14ac:dyDescent="0.25"/>
    <row r="5140" ht="47.25" customHeight="1" x14ac:dyDescent="0.25"/>
    <row r="5153" ht="63" customHeight="1" x14ac:dyDescent="0.25"/>
    <row r="5252" ht="31.5" customHeight="1" x14ac:dyDescent="0.25"/>
    <row r="5282" ht="47.25" customHeight="1" x14ac:dyDescent="0.25"/>
    <row r="5300" ht="31.5" customHeight="1" x14ac:dyDescent="0.25"/>
    <row r="5327" ht="15.75" customHeight="1" x14ac:dyDescent="0.25"/>
    <row r="5329" ht="94.5" customHeight="1" x14ac:dyDescent="0.25"/>
    <row r="5332" ht="78.75" customHeight="1" x14ac:dyDescent="0.25"/>
    <row r="5333" ht="78.75" customHeight="1" x14ac:dyDescent="0.25"/>
    <row r="5337" ht="78.75" customHeight="1" x14ac:dyDescent="0.25"/>
    <row r="5371" ht="31.5" customHeight="1" x14ac:dyDescent="0.25"/>
    <row r="5373" ht="31.5" customHeight="1" x14ac:dyDescent="0.25"/>
    <row r="5396" ht="63" customHeight="1" x14ac:dyDescent="0.25"/>
    <row r="5397" ht="63" customHeight="1" x14ac:dyDescent="0.25"/>
    <row r="5398" ht="63" customHeight="1" x14ac:dyDescent="0.25"/>
    <row r="5409" ht="31.5" customHeight="1" x14ac:dyDescent="0.25"/>
    <row r="5412" ht="31.5" customHeight="1" x14ac:dyDescent="0.25"/>
    <row r="5415" ht="31.5" customHeight="1" x14ac:dyDescent="0.25"/>
    <row r="5439" ht="31.5" customHeight="1" x14ac:dyDescent="0.25"/>
    <row r="5452" ht="31.5" customHeight="1" x14ac:dyDescent="0.25"/>
    <row r="5473" ht="31.5" customHeight="1" x14ac:dyDescent="0.25"/>
    <row r="5477" ht="63" customHeight="1" x14ac:dyDescent="0.25"/>
    <row r="5490" ht="31.5" customHeight="1" x14ac:dyDescent="0.25"/>
    <row r="5501" ht="31.5" customHeight="1" x14ac:dyDescent="0.25"/>
    <row r="5518" ht="47.25" customHeight="1" x14ac:dyDescent="0.25"/>
    <row r="5577" ht="31.5" customHeight="1" x14ac:dyDescent="0.25"/>
    <row r="5592" ht="15.75" customHeight="1" x14ac:dyDescent="0.25"/>
    <row r="5598" ht="47.25" customHeight="1" x14ac:dyDescent="0.25"/>
    <row r="5612" ht="31.5" customHeight="1" x14ac:dyDescent="0.25"/>
    <row r="5613" ht="47.25" customHeight="1" x14ac:dyDescent="0.25"/>
    <row r="5623" ht="31.5" customHeight="1" x14ac:dyDescent="0.25"/>
    <row r="5666" ht="47.25" customHeight="1" x14ac:dyDescent="0.25"/>
    <row r="5726" ht="31.5" customHeight="1" x14ac:dyDescent="0.25"/>
    <row r="5727" ht="31.5" customHeight="1" x14ac:dyDescent="0.25"/>
    <row r="5733" ht="31.5" customHeight="1" x14ac:dyDescent="0.25"/>
    <row r="5771" ht="31.5" customHeight="1" x14ac:dyDescent="0.25"/>
    <row r="5793" ht="47.25" customHeight="1" x14ac:dyDescent="0.25"/>
    <row r="5831" ht="78.75" customHeight="1" x14ac:dyDescent="0.25"/>
    <row r="5832" ht="47.25" customHeight="1" x14ac:dyDescent="0.25"/>
    <row r="5859" ht="31.5" customHeight="1" x14ac:dyDescent="0.25"/>
    <row r="5869" ht="31.5" customHeight="1" x14ac:dyDescent="0.25"/>
    <row r="5889" ht="31.5" customHeight="1" x14ac:dyDescent="0.25"/>
    <row r="5904" ht="63" customHeight="1" x14ac:dyDescent="0.25"/>
    <row r="5905" ht="63" customHeight="1" x14ac:dyDescent="0.25"/>
    <row r="5922" ht="31.5" customHeight="1" x14ac:dyDescent="0.25"/>
    <row r="5977" ht="63" customHeight="1" x14ac:dyDescent="0.25"/>
    <row r="5980" ht="63" customHeight="1" x14ac:dyDescent="0.25"/>
    <row r="5999" ht="31.5" customHeight="1" x14ac:dyDescent="0.25"/>
    <row r="6003" ht="126" customHeight="1" x14ac:dyDescent="0.25"/>
    <row r="6052" ht="15.75" customHeight="1" x14ac:dyDescent="0.25"/>
    <row r="6073" ht="15.75" customHeight="1" x14ac:dyDescent="0.25"/>
    <row r="6140" ht="15.75" customHeight="1" x14ac:dyDescent="0.25"/>
    <row r="6168" ht="15.75" customHeight="1" x14ac:dyDescent="0.25"/>
    <row r="6374" ht="31.5" customHeight="1" x14ac:dyDescent="0.25"/>
    <row r="6391" ht="15.75" customHeight="1" x14ac:dyDescent="0.25"/>
    <row r="6395" ht="63" customHeight="1" x14ac:dyDescent="0.25"/>
    <row r="6497" ht="31.5" customHeight="1" x14ac:dyDescent="0.25"/>
    <row r="6504" ht="63" customHeight="1" x14ac:dyDescent="0.25"/>
    <row r="6509" ht="63" customHeight="1" x14ac:dyDescent="0.25"/>
    <row r="6531" ht="47.25" customHeight="1" x14ac:dyDescent="0.25"/>
    <row r="6551" ht="15.75" customHeight="1" x14ac:dyDescent="0.25"/>
    <row r="6557" ht="31.5" customHeight="1" x14ac:dyDescent="0.25"/>
    <row r="6639" ht="47.25" customHeight="1" x14ac:dyDescent="0.25"/>
    <row r="6640" ht="47.25" customHeight="1" x14ac:dyDescent="0.25"/>
    <row r="6886" ht="31.5" customHeight="1" x14ac:dyDescent="0.25"/>
    <row r="6910" ht="31.5" customHeight="1" x14ac:dyDescent="0.25"/>
    <row r="6930" ht="31.5" customHeight="1" x14ac:dyDescent="0.25"/>
    <row r="6932" ht="31.5" customHeight="1" x14ac:dyDescent="0.25"/>
    <row r="7050" ht="31.5" customHeight="1" x14ac:dyDescent="0.25"/>
    <row r="7219" ht="31.5" customHeight="1" x14ac:dyDescent="0.25"/>
    <row r="7231" ht="47.25" customHeight="1" x14ac:dyDescent="0.25"/>
    <row r="7278" ht="31.5" customHeight="1" x14ac:dyDescent="0.25"/>
    <row r="7283" ht="31.5" customHeight="1" x14ac:dyDescent="0.25"/>
    <row r="7284" ht="31.5" customHeight="1" x14ac:dyDescent="0.25"/>
    <row r="7287" ht="141.75" customHeight="1" x14ac:dyDescent="0.25"/>
    <row r="7292" ht="15.75" customHeight="1" x14ac:dyDescent="0.25"/>
    <row r="7328" ht="31.5" customHeight="1" x14ac:dyDescent="0.25"/>
    <row r="7458" ht="15.75" customHeight="1" x14ac:dyDescent="0.25"/>
    <row r="7472" ht="15.75" customHeight="1" x14ac:dyDescent="0.25"/>
    <row r="7572" ht="15.75" customHeight="1" x14ac:dyDescent="0.25"/>
    <row r="7806" ht="47.25" customHeight="1" x14ac:dyDescent="0.25"/>
    <row r="7817" ht="220.5" customHeight="1" x14ac:dyDescent="0.25"/>
    <row r="7844" ht="15.75" customHeight="1" x14ac:dyDescent="0.25"/>
    <row r="7848" ht="15.75" customHeight="1" x14ac:dyDescent="0.25"/>
    <row r="7852" ht="15.75" customHeight="1" x14ac:dyDescent="0.25"/>
    <row r="7952" ht="31.5" customHeight="1" x14ac:dyDescent="0.25"/>
    <row r="7991" ht="15.75" customHeight="1" x14ac:dyDescent="0.25"/>
    <row r="8015" ht="173.25" customHeight="1" x14ac:dyDescent="0.25"/>
    <row r="8020" ht="63" customHeight="1" x14ac:dyDescent="0.25"/>
    <row r="8026" ht="63" customHeight="1" x14ac:dyDescent="0.25"/>
    <row r="8042" ht="47.25" customHeight="1" x14ac:dyDescent="0.25"/>
    <row r="8093" ht="31.5" customHeight="1" x14ac:dyDescent="0.25"/>
    <row r="8119" ht="31.5" customHeight="1" x14ac:dyDescent="0.25"/>
    <row r="8125" ht="31.5" customHeight="1" x14ac:dyDescent="0.25"/>
    <row r="8174" ht="63" customHeight="1" x14ac:dyDescent="0.25"/>
    <row r="8176" ht="78.75" customHeight="1" x14ac:dyDescent="0.25"/>
    <row r="8528" ht="31.5" customHeight="1" x14ac:dyDescent="0.25"/>
    <row r="8709" ht="31.5" customHeight="1" x14ac:dyDescent="0.25"/>
    <row r="8711" ht="47.25" customHeight="1" x14ac:dyDescent="0.25"/>
    <row r="8787" ht="31.5" customHeight="1" x14ac:dyDescent="0.25"/>
    <row r="8791" ht="31.5" customHeight="1" x14ac:dyDescent="0.25"/>
    <row r="8794" ht="31.5" customHeight="1" x14ac:dyDescent="0.25"/>
    <row r="8796" ht="31.5" customHeight="1" x14ac:dyDescent="0.25"/>
    <row r="8797" ht="31.5" customHeight="1" x14ac:dyDescent="0.25"/>
    <row r="8835" ht="141.75" customHeight="1" x14ac:dyDescent="0.25"/>
    <row r="8843" ht="126" customHeight="1" x14ac:dyDescent="0.25"/>
    <row r="8874" ht="63" customHeight="1" x14ac:dyDescent="0.25"/>
    <row r="8884" ht="63" customHeight="1" x14ac:dyDescent="0.25"/>
    <row r="8915" ht="31.5" customHeight="1" x14ac:dyDescent="0.25"/>
    <row r="8971" ht="15.75" customHeight="1" x14ac:dyDescent="0.25"/>
    <row r="8972" ht="15.75" customHeight="1" x14ac:dyDescent="0.25"/>
    <row r="9052" ht="15.75" customHeight="1" x14ac:dyDescent="0.25"/>
    <row r="9134" ht="15.75" customHeight="1" x14ac:dyDescent="0.25"/>
    <row r="9141" ht="15.75" customHeight="1" x14ac:dyDescent="0.25"/>
    <row r="9280" ht="15.75" customHeight="1" x14ac:dyDescent="0.25"/>
    <row r="9288" ht="31.5" customHeight="1" x14ac:dyDescent="0.25"/>
    <row r="9566" ht="31.5" customHeight="1" x14ac:dyDescent="0.25"/>
    <row r="9571" ht="47.25" customHeight="1" x14ac:dyDescent="0.25"/>
    <row r="9579" ht="47.25" customHeight="1" x14ac:dyDescent="0.25"/>
    <row r="9580" ht="47.25" customHeight="1" x14ac:dyDescent="0.25"/>
    <row r="9622" ht="63" customHeight="1" x14ac:dyDescent="0.25"/>
    <row r="9623" ht="63" customHeight="1" x14ac:dyDescent="0.25"/>
    <row r="9626" ht="94.5" customHeight="1" x14ac:dyDescent="0.25"/>
    <row r="9628" ht="94.5" customHeight="1" x14ac:dyDescent="0.25"/>
    <row r="9646" ht="47.25" customHeight="1" x14ac:dyDescent="0.25"/>
    <row r="9650" ht="47.25" customHeight="1" x14ac:dyDescent="0.25"/>
    <row r="9651" ht="47.25" customHeight="1" x14ac:dyDescent="0.25"/>
    <row r="9652" ht="47.25" customHeight="1" x14ac:dyDescent="0.25"/>
    <row r="9653" ht="47.25" customHeight="1" x14ac:dyDescent="0.25"/>
    <row r="9657" ht="47.25" customHeight="1" x14ac:dyDescent="0.25"/>
    <row r="9664" ht="47.25" customHeight="1" x14ac:dyDescent="0.25"/>
    <row r="9666" ht="47.25" customHeight="1" x14ac:dyDescent="0.25"/>
    <row r="9668" ht="47.25" customHeight="1" x14ac:dyDescent="0.25"/>
    <row r="9669" ht="47.25" customHeight="1" x14ac:dyDescent="0.25"/>
    <row r="9672" ht="47.25" customHeight="1" x14ac:dyDescent="0.25"/>
    <row r="9674" ht="47.25" customHeight="1" x14ac:dyDescent="0.25"/>
    <row r="9676" ht="47.25" customHeight="1" x14ac:dyDescent="0.25"/>
    <row r="9680" ht="47.25" customHeight="1" x14ac:dyDescent="0.25"/>
    <row r="9683" ht="47.25" customHeight="1" x14ac:dyDescent="0.25"/>
    <row r="9684" ht="47.25" customHeight="1" x14ac:dyDescent="0.25"/>
    <row r="9687" ht="47.25" customHeight="1" x14ac:dyDescent="0.25"/>
    <row r="9706" ht="63" customHeight="1" x14ac:dyDescent="0.25"/>
    <row r="9716" ht="63" customHeight="1" x14ac:dyDescent="0.25"/>
    <row r="9738" ht="110.25" customHeight="1" x14ac:dyDescent="0.25"/>
    <row r="9759" ht="31.5" customHeight="1" x14ac:dyDescent="0.25"/>
    <row r="9845" ht="15.75" customHeight="1" x14ac:dyDescent="0.25"/>
    <row r="9847" ht="15.75" customHeight="1" x14ac:dyDescent="0.25"/>
    <row r="9848" ht="15.75" customHeight="1" x14ac:dyDescent="0.25"/>
    <row r="9852" ht="15.75" customHeight="1" x14ac:dyDescent="0.25"/>
    <row r="9896" ht="47.25" customHeight="1" x14ac:dyDescent="0.25"/>
    <row r="10003" ht="31.5" customHeight="1" x14ac:dyDescent="0.25"/>
    <row r="10168" ht="31.5" customHeight="1" x14ac:dyDescent="0.25"/>
    <row r="10228" ht="15.75" customHeight="1" x14ac:dyDescent="0.25"/>
    <row r="10230" ht="15.75" customHeight="1" x14ac:dyDescent="0.25"/>
    <row r="10268" ht="31.5" customHeight="1" x14ac:dyDescent="0.25"/>
    <row r="10274" ht="31.5" customHeight="1" x14ac:dyDescent="0.25"/>
    <row r="10285" ht="31.5" customHeight="1" x14ac:dyDescent="0.25"/>
    <row r="10362" ht="31.5" customHeight="1" x14ac:dyDescent="0.25"/>
    <row r="10365" ht="31.5" customHeight="1" x14ac:dyDescent="0.25"/>
    <row r="10366" ht="31.5" customHeight="1" x14ac:dyDescent="0.25"/>
    <row r="10373" ht="31.5" customHeight="1" x14ac:dyDescent="0.25"/>
    <row r="10378" ht="47.25" customHeight="1" x14ac:dyDescent="0.25"/>
    <row r="10397" ht="31.5" customHeight="1" x14ac:dyDescent="0.25"/>
    <row r="10399" ht="31.5" customHeight="1" x14ac:dyDescent="0.25"/>
    <row r="10411" ht="31.5" customHeight="1" x14ac:dyDescent="0.25"/>
    <row r="10454" ht="15.75" customHeight="1" x14ac:dyDescent="0.25"/>
    <row r="10472" ht="15.75" customHeight="1" x14ac:dyDescent="0.25"/>
    <row r="10474" ht="15.75" customHeight="1" x14ac:dyDescent="0.25"/>
    <row r="10516" ht="31.5" customHeight="1" x14ac:dyDescent="0.25"/>
    <row r="10535" ht="31.5" customHeight="1" x14ac:dyDescent="0.25"/>
    <row r="10551" ht="15.75" customHeight="1" x14ac:dyDescent="0.25"/>
    <row r="10600" ht="31.5" customHeight="1" x14ac:dyDescent="0.25"/>
    <row r="10640" ht="15.75" customHeight="1" x14ac:dyDescent="0.25"/>
    <row r="10641" ht="189" customHeight="1" x14ac:dyDescent="0.25"/>
    <row r="10644" ht="204.75" customHeight="1" x14ac:dyDescent="0.25"/>
    <row r="10647" ht="31.5" customHeight="1" x14ac:dyDescent="0.25"/>
    <row r="10654" ht="31.5" customHeight="1" x14ac:dyDescent="0.25"/>
    <row r="10655" ht="15.75" customHeight="1" x14ac:dyDescent="0.25"/>
    <row r="10748" ht="15.75" customHeight="1" x14ac:dyDescent="0.25"/>
    <row r="10752" ht="15.75" customHeight="1" x14ac:dyDescent="0.25"/>
    <row r="10784" ht="31.5" customHeight="1" x14ac:dyDescent="0.25"/>
    <row r="10902" ht="15.75" customHeight="1" x14ac:dyDescent="0.25"/>
  </sheetData>
  <mergeCells count="32">
    <mergeCell ref="U14:Z14"/>
    <mergeCell ref="AA14:AB15"/>
    <mergeCell ref="AC14:AN14"/>
    <mergeCell ref="AO14:AO16"/>
    <mergeCell ref="AC15:AD15"/>
    <mergeCell ref="AE15:AF15"/>
    <mergeCell ref="AG15:AH15"/>
    <mergeCell ref="AI15:AJ15"/>
    <mergeCell ref="AK15:AL15"/>
    <mergeCell ref="AM15:AM16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K15:O15"/>
    <mergeCell ref="P15:T15"/>
    <mergeCell ref="U15:V15"/>
    <mergeCell ref="W15:X15"/>
    <mergeCell ref="Y15:Z15"/>
    <mergeCell ref="AN15:AN16"/>
    <mergeCell ref="A12:AO12"/>
    <mergeCell ref="A4:AO4"/>
    <mergeCell ref="A6:AO6"/>
    <mergeCell ref="A7:AO7"/>
    <mergeCell ref="A9:AO9"/>
    <mergeCell ref="A11:AO11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70866141732283472" right="0.70866141732283472" top="0.74803149606299213" bottom="0.74803149606299213" header="0.31496062992125984" footer="0.31496062992125984"/>
  <pageSetup paperSize="8" scale="60" firstPageNumber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f3</vt:lpstr>
      <vt:lpstr>f3_start</vt:lpstr>
      <vt:lpstr>'f3'!Область_печати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cp:lastPrinted>2023-02-22T06:41:52Z</cp:lastPrinted>
  <dcterms:created xsi:type="dcterms:W3CDTF">2023-02-22T06:18:23Z</dcterms:created>
  <dcterms:modified xsi:type="dcterms:W3CDTF">2023-02-27T12:45:35Z</dcterms:modified>
</cp:coreProperties>
</file>