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84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C16" i="3" l="1"/>
  <c r="C16" i="4"/>
  <c r="C16" i="5"/>
  <c r="C16" i="6"/>
  <c r="A8" i="6"/>
  <c r="A8" i="5"/>
  <c r="A8" i="4"/>
  <c r="A8" i="3"/>
  <c r="A8" i="2"/>
  <c r="C16" i="2"/>
  <c r="C16" i="1"/>
  <c r="C13" i="8" l="1"/>
  <c r="C12" i="8"/>
  <c r="R24" i="4"/>
  <c r="I24" i="4"/>
  <c r="E23" i="4" l="1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2" i="4"/>
  <c r="I23" i="4"/>
  <c r="I20" i="4"/>
  <c r="C9" i="8"/>
  <c r="I25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<sst xmlns="http://schemas.openxmlformats.org/spreadsheetml/2006/main" count="847" uniqueCount="76">
  <si>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</si>
  <si>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</si>
  <si>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</si>
  <si>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</si>
  <si>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</si>
  <si>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</si>
  <si>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</si>
  <si>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</si>
  <si>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</si>
  <si>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</si>
  <si>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</si>
  <si>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</si>
  <si>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</si>
  <si>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</si>
  <si>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</si>
  <si>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</si>
  <si>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</si>
  <si>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</si>
  <si>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</si>
  <si>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</si>
  <si>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</si>
  <si>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</si>
  <si>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</si>
  <si>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</si>
  <si>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</si>
  <si>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</si>
  <si>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</si>
  <si>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</si>
  <si>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</si>
  <si>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</si>
  <si>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</si>
  <si>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</si>
  <si>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</si>
  <si>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</si>
  <si>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</si>
  <si>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</si>
  <si>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</si>
  <si>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</si>
  <si>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</si>
  <si>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</si>
  <si>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</si>
  <si>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</si>
  <si>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</si>
  <si>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</si>
  <si>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</si>
  <si>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</si>
  <si>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</si>
  <si>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</si>
  <si>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</si>
  <si>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</si>
  <si>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</si>
  <si>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</si>
  <si>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</si>
  <si>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</si>
  <si>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</si>
  <si>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</si>
  <si>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</si>
  <si>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</si>
  <si>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</si>
  <si>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</si>
  <si>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</si>
  <si>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</si>
  <si>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</si>
  <si>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</si>
  <si>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</si>
  <si>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</si>
  <si>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</si>
  <si>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</si>
  <si>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</si>
  <si>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</si>
  <si>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Наименование инвестиционного проекта: Расширение просек ВЛ 15 кВ № 15-62 площадью 0,9 га и реконструкция участка ВЛ 15 кВ № 15-62 протяженностью 0,2 км с заменой голого провода на СИП</t>
  </si>
  <si>
    <t>Идентификатор инвестиционного проекта: F_949-84</t>
  </si>
  <si>
    <t>П6-04</t>
  </si>
  <si>
    <t>от 0,2 до 0,59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</si>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</sst>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6.25" customHeight="1" x14ac:dyDescent="0.2">
      <c r="A9" s="49" t="s">
        <v>70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61" t="str">
        <f>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">
        <v>75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5" t="str">
        <f>т1!A9</f>
        <v>Наименование инвестиционного проекта: Расширение просек ВЛ 15 кВ № 15-62 площадью 0,9 га и реконструкция участка ВЛ 15 кВ № 15-62 протяженностью 0,2 км с заменой голого провода на СИП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>Наименование инвестиционного проекта: Расширение просек ВЛ 15 кВ № 15-62 площадью 0,9 га и реконструкция участка ВЛ 15 кВ № 15-62 протяженностью 0,2 км с заменой голого провода на СИП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т2!A11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OutlineSymbols="0" showWhiteSpace="0" zoomScale="80" zoomScaleNormal="8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>Наименование инвестиционного проекта: Расширение просек ВЛ 15 кВ № 15-62 площадью 0,9 га и реконструкция участка ВЛ 15 кВ № 15-62 протяженностью 0,2 км с заменой голого провода на СИП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tr">
        <f>т1!A10</f>
        <v>Идентификатор инвестиционного проекта: F_949-84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т3!A11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0.2</v>
      </c>
      <c r="F20" s="3" t="s">
        <v>32</v>
      </c>
      <c r="G20" s="16" t="s">
        <v>63</v>
      </c>
      <c r="H20" s="5">
        <v>699</v>
      </c>
      <c r="I20" s="5">
        <f>H20*E20*Q20</f>
        <v>146.79000000000002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66</v>
      </c>
      <c r="C21" s="3">
        <v>15</v>
      </c>
      <c r="D21" s="3" t="s">
        <v>34</v>
      </c>
      <c r="E21" s="4">
        <f>E20</f>
        <v>0.2</v>
      </c>
      <c r="F21" s="3" t="s">
        <v>32</v>
      </c>
      <c r="G21" s="16" t="s">
        <v>62</v>
      </c>
      <c r="H21" s="5">
        <v>413</v>
      </c>
      <c r="I21" s="5">
        <f t="shared" ref="I21:I23" si="0">H21*E21*Q21</f>
        <v>86.730000000000018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s="18" customFormat="1" ht="90" x14ac:dyDescent="0.2">
      <c r="A22" s="3">
        <v>3</v>
      </c>
      <c r="B22" s="3" t="s">
        <v>35</v>
      </c>
      <c r="C22" s="19"/>
      <c r="D22" s="19" t="s">
        <v>64</v>
      </c>
      <c r="E22" s="20">
        <v>0.9</v>
      </c>
      <c r="F22" s="3" t="s">
        <v>36</v>
      </c>
      <c r="G22" s="16" t="s">
        <v>65</v>
      </c>
      <c r="H22" s="21">
        <v>261</v>
      </c>
      <c r="I22" s="5">
        <f t="shared" si="0"/>
        <v>234.9</v>
      </c>
      <c r="J22" s="19"/>
      <c r="K22" s="19"/>
      <c r="L22" s="20"/>
      <c r="M22" s="3"/>
      <c r="N22" s="16"/>
      <c r="O22" s="21"/>
      <c r="P22" s="5"/>
      <c r="Q22" s="18">
        <v>1</v>
      </c>
    </row>
    <row r="23" spans="1:18" s="12" customFormat="1" ht="50.1" customHeight="1" x14ac:dyDescent="0.2">
      <c r="A23" s="3">
        <v>4</v>
      </c>
      <c r="B23" s="13" t="s">
        <v>67</v>
      </c>
      <c r="C23" s="13">
        <v>15</v>
      </c>
      <c r="D23" s="13" t="s">
        <v>57</v>
      </c>
      <c r="E23" s="14">
        <f>9.8</f>
        <v>9.8000000000000007</v>
      </c>
      <c r="F23" s="13" t="s">
        <v>58</v>
      </c>
      <c r="G23" s="13" t="s">
        <v>59</v>
      </c>
      <c r="H23" s="15">
        <v>6.9</v>
      </c>
      <c r="I23" s="5">
        <f t="shared" si="0"/>
        <v>83.848800000000011</v>
      </c>
      <c r="J23" s="13"/>
      <c r="K23" s="13"/>
      <c r="L23" s="14"/>
      <c r="M23" s="13"/>
      <c r="N23" s="13"/>
      <c r="O23" s="15"/>
      <c r="P23" s="15"/>
      <c r="Q23" s="12">
        <v>1.24</v>
      </c>
      <c r="R23" s="12" t="s">
        <v>0</v>
      </c>
    </row>
    <row r="24" spans="1:18" s="23" customFormat="1" ht="50.1" customHeight="1" x14ac:dyDescent="0.2">
      <c r="A24" s="13">
        <v>5</v>
      </c>
      <c r="B24" s="13" t="s">
        <v>60</v>
      </c>
      <c r="C24" s="13"/>
      <c r="D24" s="13" t="s">
        <v>73</v>
      </c>
      <c r="E24" s="14">
        <v>1</v>
      </c>
      <c r="F24" s="13" t="s">
        <v>61</v>
      </c>
      <c r="G24" s="13" t="s">
        <v>72</v>
      </c>
      <c r="H24" s="15">
        <v>40</v>
      </c>
      <c r="I24" s="15">
        <f t="shared" ref="I24" si="1">H24*E24*Q24</f>
        <v>40</v>
      </c>
      <c r="J24" s="13"/>
      <c r="K24" s="13"/>
      <c r="L24" s="14"/>
      <c r="M24" s="13"/>
      <c r="N24" s="13"/>
      <c r="O24" s="15"/>
      <c r="P24" s="15"/>
      <c r="Q24" s="23">
        <v>1</v>
      </c>
      <c r="R24" s="17">
        <f>SUM(P21:P21)</f>
        <v>0</v>
      </c>
    </row>
    <row r="25" spans="1:18" ht="50.1" customHeight="1" x14ac:dyDescent="0.2">
      <c r="A25" s="3" t="s">
        <v>0</v>
      </c>
      <c r="B25" s="3" t="s">
        <v>26</v>
      </c>
      <c r="C25" s="3" t="s">
        <v>0</v>
      </c>
      <c r="D25" s="3" t="s">
        <v>0</v>
      </c>
      <c r="E25" s="4" t="s">
        <v>0</v>
      </c>
      <c r="F25" s="3" t="s">
        <v>0</v>
      </c>
      <c r="G25" s="3" t="s">
        <v>0</v>
      </c>
      <c r="H25" s="5" t="s">
        <v>0</v>
      </c>
      <c r="I25" s="5">
        <f>SUM(I20:I24)</f>
        <v>592.26880000000006</v>
      </c>
      <c r="J25" s="3"/>
      <c r="K25" s="3"/>
      <c r="L25" s="4"/>
      <c r="M25" s="3"/>
      <c r="N25" s="3"/>
      <c r="O25" s="5"/>
      <c r="P25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.75" customHeight="1" x14ac:dyDescent="0.2">
      <c r="A9" s="45" t="str">
        <f>т1!A9</f>
        <v>Наименование инвестиционного проекта: Расширение просек ВЛ 15 кВ № 15-62 площадью 0,9 га и реконструкция участка ВЛ 15 кВ № 15-62 протяженностью 0,2 км с заменой голого провода на СИП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5.5" customHeight="1" x14ac:dyDescent="0.2">
      <c r="A9" s="45" t="str">
        <f>т1!A9</f>
        <v>Наименование инвестиционного проекта: Расширение просек ВЛ 15 кВ № 15-62 площадью 0,9 га и реконструкция участка ВЛ 15 кВ № 15-62 протяженностью 0,2 км с заменой голого провода на СИП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т4!I25</f>
        <v>592.26880000000006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118.45376000000002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710.72256000000004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842.18243420647104</v>
      </c>
      <c r="D6" s="53"/>
      <c r="E6" s="54"/>
      <c r="F6" s="29"/>
      <c r="G6" s="30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710.72256000000004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710.82394999999997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0.4333227*1000</f>
        <v>433.3227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0.27750125*1000</f>
        <v>277.50124999999997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68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69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0.8421824342064711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842.18243420647104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2021-03-11T12:48:06Z</dcterms:modified>
</cp:coreProperties>
</file>