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Свод" sheetId="1" r:id="rId1"/>
  </sheets>
  <definedNames>
    <definedName name="_xlnm._FilterDatabase" localSheetId="0" hidden="1">Свод!$A$20:$S$451</definedName>
    <definedName name="_xlnm.Print_Titles" localSheetId="0">Свод!$19:$20</definedName>
    <definedName name="_xlnm.Print_Area" localSheetId="0">Свод!$A$1:$R$451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Q21" i="1"/>
  <c r="R21" i="1" s="1"/>
  <c r="D21" i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<sst xmlns="http://schemas.openxmlformats.org/spreadsheetml/2006/main" count="3834" uniqueCount="702">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</sst>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10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8" fillId="0" borderId="0" xfId="2" applyFont="1" applyFill="1"/>
    <xf numFmtId="164" fontId="2" fillId="0" borderId="0" xfId="2" applyNumberFormat="1" applyFont="1" applyFill="1"/>
    <xf numFmtId="0" fontId="9" fillId="0" borderId="0" xfId="2" applyFont="1" applyFill="1" applyAlignment="1">
      <alignment horizontal="center" vertical="center" wrapText="1"/>
    </xf>
    <xf numFmtId="0" fontId="10" fillId="0" borderId="0" xfId="2" applyFont="1" applyFill="1"/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3" fontId="15" fillId="0" borderId="1" xfId="2" applyNumberFormat="1" applyFont="1" applyFill="1" applyBorder="1" applyAlignment="1">
      <alignment horizontal="center" vertical="center"/>
    </xf>
    <xf numFmtId="3" fontId="15" fillId="0" borderId="1" xfId="2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3" fontId="15" fillId="0" borderId="0" xfId="2" applyNumberFormat="1" applyFont="1" applyFill="1" applyBorder="1" applyAlignment="1">
      <alignment horizontal="center" vertical="center"/>
    </xf>
    <xf numFmtId="3" fontId="15" fillId="0" borderId="0" xfId="2" applyNumberFormat="1" applyFont="1" applyFill="1" applyAlignment="1">
      <alignment vertical="center"/>
    </xf>
    <xf numFmtId="49" fontId="10" fillId="0" borderId="1" xfId="2" applyNumberFormat="1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3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9" fillId="0" borderId="4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Continuous" vertical="center" wrapText="1"/>
    </xf>
    <xf numFmtId="169" fontId="9" fillId="0" borderId="0" xfId="2" applyNumberFormat="1" applyFont="1" applyFill="1" applyBorder="1" applyAlignment="1">
      <alignment horizontal="center" vertical="center" wrapText="1"/>
    </xf>
    <xf numFmtId="0" fontId="9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3" fillId="0" borderId="0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49" fontId="17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2" applyFont="1" applyFill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60"/>
  <sheetViews>
    <sheetView tabSelected="1" zoomScale="60" zoomScaleNormal="6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B19" sqref="B19:B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2.4414062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8.75" customHeight="1" outlineLevel="1" x14ac:dyDescent="0.3">
      <c r="R4" s="8"/>
      <c r="S4" s="8"/>
    </row>
    <row r="5" spans="1:19" ht="18.75" customHeight="1" outlineLevel="1" x14ac:dyDescent="0.3">
      <c r="R5" s="8"/>
      <c r="S5" s="8"/>
    </row>
    <row r="6" spans="1:19" ht="22.5" customHeight="1" outlineLevel="1" x14ac:dyDescent="0.3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9"/>
    </row>
    <row r="7" spans="1:19" ht="22.5" customHeight="1" outlineLevel="1" x14ac:dyDescent="0.3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"/>
    </row>
    <row r="8" spans="1:19" ht="15.75" customHeight="1" outlineLevel="1" x14ac:dyDescent="0.3"/>
    <row r="9" spans="1:19" ht="18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8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17.75" customHeight="1" outlineLevel="1" x14ac:dyDescent="0.3">
      <c r="A14" s="105" t="s">
        <v>5</v>
      </c>
      <c r="B14" s="105"/>
      <c r="G14" s="12"/>
      <c r="I14" s="12"/>
    </row>
    <row r="15" spans="1:19" ht="15.75" customHeight="1" outlineLevel="1" x14ac:dyDescent="0.3">
      <c r="A15" s="106" t="s">
        <v>6</v>
      </c>
      <c r="B15" s="106"/>
    </row>
    <row r="16" spans="1:19" ht="15.75" customHeight="1" outlineLevel="1" x14ac:dyDescent="0.3">
      <c r="A16" s="5"/>
      <c r="B16" s="5"/>
      <c r="C16" s="16"/>
      <c r="D16" s="5"/>
    </row>
    <row r="17" spans="1:19" ht="21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7" t="s">
        <v>7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9"/>
    </row>
    <row r="19" spans="1:19" s="24" customFormat="1" ht="14.25" customHeight="1" x14ac:dyDescent="0.25">
      <c r="A19" s="108" t="s">
        <v>8</v>
      </c>
      <c r="B19" s="109" t="s">
        <v>9</v>
      </c>
      <c r="C19" s="108" t="s">
        <v>10</v>
      </c>
      <c r="D19" s="21" t="s">
        <v>11</v>
      </c>
      <c r="E19" s="21" t="s">
        <v>12</v>
      </c>
      <c r="F19" s="22" t="s">
        <v>13</v>
      </c>
      <c r="G19" s="94" t="s">
        <v>14</v>
      </c>
      <c r="H19" s="95"/>
      <c r="I19" s="102" t="s">
        <v>15</v>
      </c>
      <c r="J19" s="102"/>
      <c r="K19" s="94" t="s">
        <v>16</v>
      </c>
      <c r="L19" s="95"/>
      <c r="M19" s="94" t="s">
        <v>17</v>
      </c>
      <c r="N19" s="95"/>
      <c r="O19" s="94" t="s">
        <v>18</v>
      </c>
      <c r="P19" s="95"/>
      <c r="Q19" s="96" t="s">
        <v>19</v>
      </c>
      <c r="R19" s="96"/>
      <c r="S19" s="23"/>
    </row>
    <row r="20" spans="1:19" s="27" customFormat="1" ht="59.25" customHeight="1" x14ac:dyDescent="0.2">
      <c r="A20" s="108"/>
      <c r="B20" s="109"/>
      <c r="C20" s="108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f>C21+1</f>
        <v>4</v>
      </c>
      <c r="E21" s="28">
        <f t="shared" ref="E21:O21" si="0">D21+1</f>
        <v>5</v>
      </c>
      <c r="F21" s="28">
        <f t="shared" si="0"/>
        <v>6</v>
      </c>
      <c r="G21" s="28">
        <f t="shared" si="0"/>
        <v>7</v>
      </c>
      <c r="H21" s="28">
        <f t="shared" si="0"/>
        <v>8</v>
      </c>
      <c r="I21" s="28">
        <f t="shared" si="0"/>
        <v>9</v>
      </c>
      <c r="J21" s="28">
        <f t="shared" si="0"/>
        <v>10</v>
      </c>
      <c r="K21" s="28">
        <f t="shared" si="0"/>
        <v>11</v>
      </c>
      <c r="L21" s="28">
        <f t="shared" si="0"/>
        <v>12</v>
      </c>
      <c r="M21" s="28">
        <f t="shared" si="0"/>
        <v>13</v>
      </c>
      <c r="N21" s="28">
        <f t="shared" si="0"/>
        <v>14</v>
      </c>
      <c r="O21" s="28">
        <f t="shared" si="0"/>
        <v>15</v>
      </c>
      <c r="P21" s="28">
        <v>17</v>
      </c>
      <c r="Q21" s="28">
        <f t="shared" ref="Q21:R21" si="1">P21+1</f>
        <v>18</v>
      </c>
      <c r="R21" s="28">
        <f t="shared" si="1"/>
        <v>19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x14ac:dyDescent="0.3">
      <c r="A23" s="36" t="s">
        <v>26</v>
      </c>
      <c r="B23" s="37" t="s">
        <v>27</v>
      </c>
      <c r="C23" s="38" t="s">
        <v>28</v>
      </c>
      <c r="D23" s="39">
        <v>45809.314270151284</v>
      </c>
      <c r="E23" s="39">
        <v>47781.162963492272</v>
      </c>
      <c r="F23" s="39">
        <v>54629.05343149088</v>
      </c>
      <c r="G23" s="39">
        <v>49873.204826818954</v>
      </c>
      <c r="H23" s="39">
        <v>55570.571874800138</v>
      </c>
      <c r="I23" s="39">
        <v>51901.398168445558</v>
      </c>
      <c r="J23" s="39">
        <v>59033.303991699795</v>
      </c>
      <c r="K23" s="39">
        <v>53976.063981195752</v>
      </c>
      <c r="L23" s="39">
        <v>67369.022683447882</v>
      </c>
      <c r="M23" s="39">
        <v>55612.733509213213</v>
      </c>
      <c r="N23" s="39">
        <v>65290.056945743127</v>
      </c>
      <c r="O23" s="39">
        <v>67067.382294624869</v>
      </c>
      <c r="P23" s="39" t="s">
        <v>29</v>
      </c>
      <c r="Q23" s="39">
        <f>G23+I23+K23+M23</f>
        <v>211363.40048567345</v>
      </c>
      <c r="R23" s="39">
        <f>H23+J23+L23+N23+O23</f>
        <v>314330.33779031585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345.98018999999999</v>
      </c>
      <c r="E24" s="39">
        <v>342.57060999999999</v>
      </c>
      <c r="F24" s="39">
        <v>365.44040000000001</v>
      </c>
      <c r="G24" s="39">
        <v>361.43732655607806</v>
      </c>
      <c r="H24" s="39">
        <v>380.05801600000001</v>
      </c>
      <c r="I24" s="39">
        <v>372.28044635276041</v>
      </c>
      <c r="J24" s="39">
        <v>395.26033663999993</v>
      </c>
      <c r="K24" s="39">
        <v>383.44885974334323</v>
      </c>
      <c r="L24" s="39">
        <v>411.07075010559998</v>
      </c>
      <c r="M24" s="39">
        <v>394.95232553564352</v>
      </c>
      <c r="N24" s="39">
        <v>427.51358010982403</v>
      </c>
      <c r="O24" s="39">
        <v>444.61412331421701</v>
      </c>
      <c r="P24" s="39" t="s">
        <v>29</v>
      </c>
      <c r="Q24" s="39">
        <f>G24+I24+K24+M24</f>
        <v>1512.1189581878252</v>
      </c>
      <c r="R24" s="39">
        <f>H24+J24+L24+N24+O24</f>
        <v>2058.5168061696409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345.98018999999999</v>
      </c>
      <c r="E27" s="39">
        <v>342.57060999999999</v>
      </c>
      <c r="F27" s="39">
        <v>365.44040000000001</v>
      </c>
      <c r="G27" s="39">
        <v>361.43732655607806</v>
      </c>
      <c r="H27" s="39">
        <v>380.05801600000001</v>
      </c>
      <c r="I27" s="39">
        <v>372.28044635276041</v>
      </c>
      <c r="J27" s="39">
        <v>395.26033663999993</v>
      </c>
      <c r="K27" s="39">
        <v>383.44885974334323</v>
      </c>
      <c r="L27" s="39">
        <v>411.07075010559998</v>
      </c>
      <c r="M27" s="39">
        <v>394.95232553564352</v>
      </c>
      <c r="N27" s="39">
        <v>427.51358010982403</v>
      </c>
      <c r="O27" s="39">
        <v>444.61412331421701</v>
      </c>
      <c r="P27" s="39" t="s">
        <v>29</v>
      </c>
      <c r="Q27" s="39">
        <f>G27+I27+K27+M27</f>
        <v>1512.1189581878252</v>
      </c>
      <c r="R27" s="39">
        <f>H27+J27+L27+N27+O27</f>
        <v>2058.5168061696409</v>
      </c>
      <c r="S27" s="40"/>
    </row>
    <row r="28" spans="1:19" s="6" customFormat="1" ht="15.75" customHeight="1" outlineLevel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outlineLevel="1" x14ac:dyDescent="0.3">
      <c r="A29" s="41" t="s">
        <v>40</v>
      </c>
      <c r="B29" s="42" t="s">
        <v>41</v>
      </c>
      <c r="C29" s="43" t="s">
        <v>28</v>
      </c>
      <c r="D29" s="39">
        <v>43726.328650039999</v>
      </c>
      <c r="E29" s="39">
        <v>45108.753348310005</v>
      </c>
      <c r="F29" s="39">
        <v>51114.622040936119</v>
      </c>
      <c r="G29" s="39">
        <v>48373.795628029664</v>
      </c>
      <c r="H29" s="39">
        <v>52596.819545034574</v>
      </c>
      <c r="I29" s="39">
        <v>50514.9812039596</v>
      </c>
      <c r="J29" s="39">
        <v>56256.206761699927</v>
      </c>
      <c r="K29" s="39">
        <v>52431.984793189673</v>
      </c>
      <c r="L29" s="39">
        <v>58997.12108658113</v>
      </c>
      <c r="M29" s="39">
        <v>54004.944336985362</v>
      </c>
      <c r="N29" s="39">
        <v>61315.967456016944</v>
      </c>
      <c r="O29" s="39">
        <v>63155.44647969745</v>
      </c>
      <c r="P29" s="39" t="s">
        <v>29</v>
      </c>
      <c r="Q29" s="39">
        <f>G29+I29+K29+M29</f>
        <v>205325.7059621643</v>
      </c>
      <c r="R29" s="39">
        <f>H29+J29+L29+N29+O29</f>
        <v>292321.56132903002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outlineLevel="1" x14ac:dyDescent="0.3">
      <c r="A31" s="41" t="s">
        <v>44</v>
      </c>
      <c r="B31" s="42" t="s">
        <v>45</v>
      </c>
      <c r="C31" s="43" t="s">
        <v>28</v>
      </c>
      <c r="D31" s="39">
        <v>830.03579728499994</v>
      </c>
      <c r="E31" s="39">
        <v>1563.9216701099999</v>
      </c>
      <c r="F31" s="39">
        <v>2223.0290853416654</v>
      </c>
      <c r="G31" s="39">
        <v>249.86060194499998</v>
      </c>
      <c r="H31" s="39">
        <v>1287.0579922317856</v>
      </c>
      <c r="I31" s="39">
        <v>72.259971696666668</v>
      </c>
      <c r="J31" s="39">
        <v>825.23788741704266</v>
      </c>
      <c r="K31" s="39">
        <v>70.67495967666666</v>
      </c>
      <c r="L31" s="39">
        <v>5206.8174541704093</v>
      </c>
      <c r="M31" s="39">
        <v>70.67495967666666</v>
      </c>
      <c r="N31" s="39">
        <v>581.28342711653113</v>
      </c>
      <c r="O31" s="39">
        <v>519.12975231776943</v>
      </c>
      <c r="P31" s="39" t="s">
        <v>29</v>
      </c>
      <c r="Q31" s="39">
        <f t="shared" ref="Q31:Q32" si="2">G31+I31+K31+M31</f>
        <v>463.47049299499997</v>
      </c>
      <c r="R31" s="39">
        <f t="shared" ref="R31:R32" si="3">H31+J31+L31+N31+O31</f>
        <v>8419.5265132535387</v>
      </c>
      <c r="S31" s="40"/>
    </row>
    <row r="32" spans="1:19" s="6" customForma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2"/>
        <v>0</v>
      </c>
      <c r="R32" s="39">
        <f t="shared" si="3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outlineLevel="1" x14ac:dyDescent="0.3">
      <c r="A37" s="41" t="s">
        <v>56</v>
      </c>
      <c r="B37" s="42" t="s">
        <v>57</v>
      </c>
      <c r="C37" s="43" t="s">
        <v>28</v>
      </c>
      <c r="D37" s="39">
        <v>906.96963282628201</v>
      </c>
      <c r="E37" s="39">
        <v>765.91733507226104</v>
      </c>
      <c r="F37" s="39">
        <v>925.9619052130962</v>
      </c>
      <c r="G37" s="39">
        <v>888.11127028821249</v>
      </c>
      <c r="H37" s="39">
        <v>1306.6363215337749</v>
      </c>
      <c r="I37" s="39">
        <v>941.87654643653502</v>
      </c>
      <c r="J37" s="39">
        <v>1556.5990059428316</v>
      </c>
      <c r="K37" s="39">
        <v>1089.9553685860667</v>
      </c>
      <c r="L37" s="39">
        <v>2754.0133925907371</v>
      </c>
      <c r="M37" s="39">
        <v>1142.1618870155369</v>
      </c>
      <c r="N37" s="39">
        <v>2965.2924824998254</v>
      </c>
      <c r="O37" s="39">
        <v>2948.1919392954323</v>
      </c>
      <c r="P37" s="39" t="s">
        <v>29</v>
      </c>
      <c r="Q37" s="39">
        <f t="shared" ref="Q37:Q39" si="4">G37+I37+K37+M37</f>
        <v>4062.1050723263515</v>
      </c>
      <c r="R37" s="39">
        <f t="shared" ref="R37:R39" si="5">H37+J37+L37+N37+O37</f>
        <v>11530.733141862602</v>
      </c>
      <c r="S37" s="40"/>
    </row>
    <row r="38" spans="1:19" s="35" customFormat="1" ht="31.2" x14ac:dyDescent="0.3">
      <c r="A38" s="36" t="s">
        <v>58</v>
      </c>
      <c r="B38" s="37" t="s">
        <v>59</v>
      </c>
      <c r="C38" s="38" t="s">
        <v>28</v>
      </c>
      <c r="D38" s="39">
        <v>43941.950061753741</v>
      </c>
      <c r="E38" s="39">
        <v>45684.725398013332</v>
      </c>
      <c r="F38" s="39">
        <v>52342.598601258876</v>
      </c>
      <c r="G38" s="39">
        <v>48185.634710848077</v>
      </c>
      <c r="H38" s="39">
        <v>54658.167066482041</v>
      </c>
      <c r="I38" s="39">
        <v>49321.687127954545</v>
      </c>
      <c r="J38" s="39">
        <v>57402.919725635693</v>
      </c>
      <c r="K38" s="39">
        <v>50414.976977546503</v>
      </c>
      <c r="L38" s="39">
        <v>60187.635789932181</v>
      </c>
      <c r="M38" s="39">
        <v>51743.411814955289</v>
      </c>
      <c r="N38" s="39">
        <v>62429.112124256892</v>
      </c>
      <c r="O38" s="39">
        <v>64033.719964561518</v>
      </c>
      <c r="P38" s="39" t="s">
        <v>29</v>
      </c>
      <c r="Q38" s="39">
        <f t="shared" si="4"/>
        <v>199665.71063130442</v>
      </c>
      <c r="R38" s="39">
        <f t="shared" si="5"/>
        <v>298711.55467086833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348.53964273000003</v>
      </c>
      <c r="E39" s="39">
        <v>348.60778999999997</v>
      </c>
      <c r="F39" s="39">
        <v>366.18422666777155</v>
      </c>
      <c r="G39" s="39">
        <v>349.59923183820746</v>
      </c>
      <c r="H39" s="39">
        <v>358.70375280015344</v>
      </c>
      <c r="I39" s="39">
        <v>354.86828906434357</v>
      </c>
      <c r="J39" s="39">
        <v>365.08673990412518</v>
      </c>
      <c r="K39" s="39">
        <v>361.91721430990413</v>
      </c>
      <c r="L39" s="39">
        <v>374.22946152886743</v>
      </c>
      <c r="M39" s="39">
        <v>369.1555585961022</v>
      </c>
      <c r="N39" s="39">
        <v>380.10436588818845</v>
      </c>
      <c r="O39" s="39">
        <v>395.30854052371603</v>
      </c>
      <c r="P39" s="39" t="s">
        <v>29</v>
      </c>
      <c r="Q39" s="39">
        <f t="shared" si="4"/>
        <v>1435.5402938085576</v>
      </c>
      <c r="R39" s="39">
        <f t="shared" si="5"/>
        <v>1873.4328606450508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348.53964273000003</v>
      </c>
      <c r="E42" s="39">
        <v>348.60778999999997</v>
      </c>
      <c r="F42" s="39">
        <v>366.18422666777155</v>
      </c>
      <c r="G42" s="39">
        <v>349.59923183820746</v>
      </c>
      <c r="H42" s="39">
        <v>358.70375280015344</v>
      </c>
      <c r="I42" s="39">
        <v>354.86828906434357</v>
      </c>
      <c r="J42" s="39">
        <v>365.08673990412518</v>
      </c>
      <c r="K42" s="39">
        <v>361.91721430990413</v>
      </c>
      <c r="L42" s="39">
        <v>374.22946152886743</v>
      </c>
      <c r="M42" s="39">
        <v>369.1555585961022</v>
      </c>
      <c r="N42" s="39">
        <v>380.10436588818845</v>
      </c>
      <c r="O42" s="39">
        <v>395.30854052371603</v>
      </c>
      <c r="P42" s="39" t="s">
        <v>29</v>
      </c>
      <c r="Q42" s="39">
        <f>G42+I42+K42+M42</f>
        <v>1435.5402938085576</v>
      </c>
      <c r="R42" s="39">
        <f>H42+J42+L42+N42+O42</f>
        <v>1873.4328606450508</v>
      </c>
      <c r="S42" s="40"/>
    </row>
    <row r="43" spans="1:19" s="6" customFormat="1" ht="15.75" customHeight="1" outlineLevel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outlineLevel="1" x14ac:dyDescent="0.3">
      <c r="A44" s="41" t="s">
        <v>65</v>
      </c>
      <c r="B44" s="42" t="s">
        <v>41</v>
      </c>
      <c r="C44" s="43" t="s">
        <v>28</v>
      </c>
      <c r="D44" s="39">
        <v>43169.353832657187</v>
      </c>
      <c r="E44" s="39">
        <v>44688.012283644719</v>
      </c>
      <c r="F44" s="39">
        <v>51293.613494188721</v>
      </c>
      <c r="G44" s="39">
        <v>47295.324626076486</v>
      </c>
      <c r="H44" s="39">
        <v>53053.251186822847</v>
      </c>
      <c r="I44" s="39">
        <v>48381.081518270788</v>
      </c>
      <c r="J44" s="39">
        <v>55561.756810062376</v>
      </c>
      <c r="K44" s="39">
        <v>49453.906909203302</v>
      </c>
      <c r="L44" s="39">
        <v>57525.344723454218</v>
      </c>
      <c r="M44" s="39">
        <v>50763.969617138922</v>
      </c>
      <c r="N44" s="39">
        <v>59656.155066118983</v>
      </c>
      <c r="O44" s="39">
        <v>61206.153025767475</v>
      </c>
      <c r="P44" s="39" t="s">
        <v>29</v>
      </c>
      <c r="Q44" s="39">
        <f>G44+I44+K44+M44</f>
        <v>195894.28267068951</v>
      </c>
      <c r="R44" s="39">
        <f>H44+J44+L44+N44+O44</f>
        <v>287002.66081222589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outlineLevel="1" x14ac:dyDescent="0.3">
      <c r="A46" s="41" t="s">
        <v>67</v>
      </c>
      <c r="B46" s="42" t="s">
        <v>45</v>
      </c>
      <c r="C46" s="43" t="s">
        <v>28</v>
      </c>
      <c r="D46" s="39">
        <v>267.69052621753809</v>
      </c>
      <c r="E46" s="39">
        <v>324.20945857032387</v>
      </c>
      <c r="F46" s="39">
        <v>350.8621486074091</v>
      </c>
      <c r="G46" s="39">
        <v>276.42292740951956</v>
      </c>
      <c r="H46" s="39">
        <v>335.10658481789994</v>
      </c>
      <c r="I46" s="39">
        <v>285.03202339567702</v>
      </c>
      <c r="J46" s="39">
        <v>347.21929947633203</v>
      </c>
      <c r="K46" s="39">
        <v>294.1954870863463</v>
      </c>
      <c r="L46" s="39">
        <v>355.52884009997484</v>
      </c>
      <c r="M46" s="39">
        <v>300.07939682807319</v>
      </c>
      <c r="N46" s="39">
        <v>369.96128499217923</v>
      </c>
      <c r="O46" s="39">
        <v>377.36051069202273</v>
      </c>
      <c r="P46" s="39" t="s">
        <v>29</v>
      </c>
      <c r="Q46" s="39">
        <f>G46+I46+K46+M46</f>
        <v>1155.7298347196161</v>
      </c>
      <c r="R46" s="39">
        <f t="shared" ref="R46:R47" si="6">H46+J46+L46+N46+O46</f>
        <v>1785.1765200784089</v>
      </c>
      <c r="S46" s="40"/>
    </row>
    <row r="47" spans="1:19" s="6" customFormat="1" outlineLevel="1" x14ac:dyDescent="0.3">
      <c r="A47" s="41" t="s">
        <v>68</v>
      </c>
      <c r="B47" s="42" t="s">
        <v>47</v>
      </c>
      <c r="C47" s="43" t="s">
        <v>28</v>
      </c>
      <c r="D47" s="39">
        <v>17.743190000000002</v>
      </c>
      <c r="E47" s="39">
        <v>3.8863500000000002</v>
      </c>
      <c r="F47" s="39">
        <v>2.9420401273055017</v>
      </c>
      <c r="G47" s="39">
        <v>1.9380778403941332</v>
      </c>
      <c r="H47" s="39">
        <v>0</v>
      </c>
      <c r="I47" s="39">
        <v>2.0104009540098988</v>
      </c>
      <c r="J47" s="39">
        <v>0</v>
      </c>
      <c r="K47" s="39">
        <v>2.0908169921702946</v>
      </c>
      <c r="L47" s="39">
        <v>0</v>
      </c>
      <c r="M47" s="39">
        <v>2.1326333320137003</v>
      </c>
      <c r="N47" s="39">
        <v>0</v>
      </c>
      <c r="O47" s="39">
        <v>0</v>
      </c>
      <c r="P47" s="39" t="s">
        <v>29</v>
      </c>
      <c r="Q47" s="39">
        <f t="shared" ref="Q47" si="7">G47+I47+K47+M47</f>
        <v>8.171929118588027</v>
      </c>
      <c r="R47" s="39">
        <f t="shared" si="6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outlineLevel="1" x14ac:dyDescent="0.3">
      <c r="A52" s="41" t="s">
        <v>73</v>
      </c>
      <c r="B52" s="42" t="s">
        <v>57</v>
      </c>
      <c r="C52" s="43" t="s">
        <v>28</v>
      </c>
      <c r="D52" s="39">
        <v>138.62287014901966</v>
      </c>
      <c r="E52" s="39">
        <v>320.00951579828887</v>
      </c>
      <c r="F52" s="39">
        <v>328.99669166767478</v>
      </c>
      <c r="G52" s="39">
        <v>262.34984768347232</v>
      </c>
      <c r="H52" s="39">
        <v>911.10554204114476</v>
      </c>
      <c r="I52" s="39">
        <v>298.6948962697283</v>
      </c>
      <c r="J52" s="39">
        <v>1128.8568761928639</v>
      </c>
      <c r="K52" s="39">
        <v>302.86654995478216</v>
      </c>
      <c r="L52" s="39">
        <v>1932.5327648491182</v>
      </c>
      <c r="M52" s="39">
        <v>308.07460906018025</v>
      </c>
      <c r="N52" s="39">
        <v>2022.8914072575453</v>
      </c>
      <c r="O52" s="39">
        <v>2054.8978875783041</v>
      </c>
      <c r="P52" s="39" t="s">
        <v>29</v>
      </c>
      <c r="Q52" s="39">
        <f t="shared" ref="Q52:Q64" si="8">G52+I52+K52+M52</f>
        <v>1171.9859029681629</v>
      </c>
      <c r="R52" s="39">
        <f t="shared" ref="R52:R64" si="9">H52+J52+L52+N52+O52</f>
        <v>8050.2844779189763</v>
      </c>
      <c r="S52" s="40"/>
    </row>
    <row r="53" spans="1:19" s="6" customFormat="1" x14ac:dyDescent="0.3">
      <c r="A53" s="36" t="s">
        <v>74</v>
      </c>
      <c r="B53" s="47" t="s">
        <v>75</v>
      </c>
      <c r="C53" s="38" t="s">
        <v>28</v>
      </c>
      <c r="D53" s="39">
        <v>8764.8130423162675</v>
      </c>
      <c r="E53" s="39">
        <v>8821.4842851710291</v>
      </c>
      <c r="F53" s="39">
        <v>10162.045836408033</v>
      </c>
      <c r="G53" s="39">
        <v>9028.1719207963397</v>
      </c>
      <c r="H53" s="39">
        <v>10584.525928675559</v>
      </c>
      <c r="I53" s="39">
        <v>9360.3213892140229</v>
      </c>
      <c r="J53" s="39">
        <v>11136.381046172482</v>
      </c>
      <c r="K53" s="39">
        <v>9596.9989678440033</v>
      </c>
      <c r="L53" s="39">
        <v>11606.176215916665</v>
      </c>
      <c r="M53" s="39">
        <v>9854.3424991934098</v>
      </c>
      <c r="N53" s="39">
        <v>12119.777294274625</v>
      </c>
      <c r="O53" s="39">
        <v>12526.328186782121</v>
      </c>
      <c r="P53" s="39" t="s">
        <v>29</v>
      </c>
      <c r="Q53" s="39">
        <f t="shared" si="8"/>
        <v>37839.834777047778</v>
      </c>
      <c r="R53" s="39">
        <f t="shared" si="9"/>
        <v>57973.188671821452</v>
      </c>
      <c r="S53" s="40"/>
    </row>
    <row r="54" spans="1:19" s="6" customFormat="1" outlineLevel="1" x14ac:dyDescent="0.3">
      <c r="A54" s="41" t="s">
        <v>61</v>
      </c>
      <c r="B54" s="46" t="s">
        <v>76</v>
      </c>
      <c r="C54" s="43" t="s">
        <v>28</v>
      </c>
      <c r="D54" s="39">
        <v>268.88784522999998</v>
      </c>
      <c r="E54" s="39">
        <v>277.16275676999999</v>
      </c>
      <c r="F54" s="39">
        <v>305.90495377000002</v>
      </c>
      <c r="G54" s="39">
        <v>289.17902042305917</v>
      </c>
      <c r="H54" s="39">
        <v>312.02305283999999</v>
      </c>
      <c r="I54" s="39">
        <v>294.1106455713072</v>
      </c>
      <c r="J54" s="39">
        <v>318.26351389999996</v>
      </c>
      <c r="K54" s="39">
        <v>299.12637529356061</v>
      </c>
      <c r="L54" s="39">
        <v>324.62878418999998</v>
      </c>
      <c r="M54" s="39">
        <v>305.1089027994318</v>
      </c>
      <c r="N54" s="39">
        <v>331.12135986999994</v>
      </c>
      <c r="O54" s="39">
        <v>337.74378706739998</v>
      </c>
      <c r="P54" s="39" t="s">
        <v>29</v>
      </c>
      <c r="Q54" s="39">
        <f t="shared" si="8"/>
        <v>1187.5249440873588</v>
      </c>
      <c r="R54" s="39">
        <f t="shared" si="9"/>
        <v>1623.7804978673998</v>
      </c>
      <c r="S54" s="40"/>
    </row>
    <row r="55" spans="1:19" s="6" customFormat="1" outlineLevel="1" x14ac:dyDescent="0.3">
      <c r="A55" s="41" t="s">
        <v>62</v>
      </c>
      <c r="B55" s="45" t="s">
        <v>77</v>
      </c>
      <c r="C55" s="43" t="s">
        <v>28</v>
      </c>
      <c r="D55" s="39">
        <v>6082.8552105211102</v>
      </c>
      <c r="E55" s="39">
        <v>5911.2639969499996</v>
      </c>
      <c r="F55" s="39">
        <v>6731.6447568252406</v>
      </c>
      <c r="G55" s="39">
        <v>6146.5274917113538</v>
      </c>
      <c r="H55" s="39">
        <v>7083.5986985399322</v>
      </c>
      <c r="I55" s="39">
        <v>6443.9123638909641</v>
      </c>
      <c r="J55" s="39">
        <v>7550.333841246731</v>
      </c>
      <c r="K55" s="39">
        <v>6641.8359822889151</v>
      </c>
      <c r="L55" s="39">
        <v>7927.425759413466</v>
      </c>
      <c r="M55" s="39">
        <v>6840.07625392722</v>
      </c>
      <c r="N55" s="39">
        <v>8337.7163800485341</v>
      </c>
      <c r="O55" s="39">
        <v>8668.6260542715063</v>
      </c>
      <c r="P55" s="39" t="s">
        <v>29</v>
      </c>
      <c r="Q55" s="39">
        <f t="shared" si="8"/>
        <v>26072.352091818451</v>
      </c>
      <c r="R55" s="39">
        <f t="shared" si="9"/>
        <v>39567.700733520163</v>
      </c>
      <c r="S55" s="40"/>
    </row>
    <row r="56" spans="1:19" s="6" customFormat="1" outlineLevel="2" x14ac:dyDescent="0.3">
      <c r="A56" s="41" t="s">
        <v>78</v>
      </c>
      <c r="B56" s="48" t="s">
        <v>79</v>
      </c>
      <c r="C56" s="43" t="s">
        <v>28</v>
      </c>
      <c r="D56" s="39">
        <v>5972.8673442511099</v>
      </c>
      <c r="E56" s="39">
        <v>5800.81989092</v>
      </c>
      <c r="F56" s="39">
        <v>6611.9616562613728</v>
      </c>
      <c r="G56" s="39">
        <v>6045.5575505176748</v>
      </c>
      <c r="H56" s="39">
        <v>6961.4197474100001</v>
      </c>
      <c r="I56" s="39">
        <v>6342.6159621649294</v>
      </c>
      <c r="J56" s="39">
        <v>7425.6051831100003</v>
      </c>
      <c r="K56" s="39">
        <v>6540.3551992525745</v>
      </c>
      <c r="L56" s="39">
        <v>7800.1147314700011</v>
      </c>
      <c r="M56" s="39">
        <v>6736.565855230152</v>
      </c>
      <c r="N56" s="39">
        <v>8207.7673310999999</v>
      </c>
      <c r="O56" s="39">
        <v>8536.0780243440004</v>
      </c>
      <c r="P56" s="39" t="s">
        <v>29</v>
      </c>
      <c r="Q56" s="39">
        <f t="shared" si="8"/>
        <v>25665.094567165332</v>
      </c>
      <c r="R56" s="39">
        <f t="shared" si="9"/>
        <v>38930.985017434003</v>
      </c>
      <c r="S56" s="40"/>
    </row>
    <row r="57" spans="1:19" s="6" customFormat="1" ht="31.2" outlineLevel="3" x14ac:dyDescent="0.3">
      <c r="A57" s="41" t="s">
        <v>80</v>
      </c>
      <c r="B57" s="49" t="s">
        <v>81</v>
      </c>
      <c r="C57" s="43" t="s">
        <v>28</v>
      </c>
      <c r="D57" s="39">
        <v>5972.8673442511099</v>
      </c>
      <c r="E57" s="39">
        <v>5800.81989092</v>
      </c>
      <c r="F57" s="39">
        <v>6611.9616562613728</v>
      </c>
      <c r="G57" s="39">
        <v>6045.5575505176748</v>
      </c>
      <c r="H57" s="39">
        <v>6961.4197474100001</v>
      </c>
      <c r="I57" s="39">
        <v>6342.6159621649294</v>
      </c>
      <c r="J57" s="39">
        <v>7425.6051831100003</v>
      </c>
      <c r="K57" s="39">
        <v>6540.3551992525745</v>
      </c>
      <c r="L57" s="39">
        <v>7800.1147314700011</v>
      </c>
      <c r="M57" s="39">
        <v>6736.565855230152</v>
      </c>
      <c r="N57" s="39">
        <v>8207.7673310999999</v>
      </c>
      <c r="O57" s="39">
        <v>8536.0780243440004</v>
      </c>
      <c r="P57" s="39" t="s">
        <v>29</v>
      </c>
      <c r="Q57" s="39">
        <f t="shared" si="8"/>
        <v>25665.094567165332</v>
      </c>
      <c r="R57" s="39">
        <f t="shared" si="9"/>
        <v>38930.985017434003</v>
      </c>
      <c r="S57" s="40"/>
    </row>
    <row r="58" spans="1:19" s="6" customForma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8"/>
        <v>0</v>
      </c>
      <c r="R58" s="39">
        <f t="shared" si="9"/>
        <v>0</v>
      </c>
      <c r="S58" s="40"/>
    </row>
    <row r="59" spans="1:19" s="6" customFormat="1" outlineLevel="2" x14ac:dyDescent="0.3">
      <c r="A59" s="41" t="s">
        <v>84</v>
      </c>
      <c r="B59" s="48" t="s">
        <v>85</v>
      </c>
      <c r="C59" s="43" t="s">
        <v>28</v>
      </c>
      <c r="D59" s="39">
        <v>109.98786626999998</v>
      </c>
      <c r="E59" s="39">
        <v>110.44410603000001</v>
      </c>
      <c r="F59" s="39">
        <v>119.68310056386818</v>
      </c>
      <c r="G59" s="39">
        <v>100.96994119367874</v>
      </c>
      <c r="H59" s="39">
        <v>122.17895112993212</v>
      </c>
      <c r="I59" s="39">
        <v>101.29640172603443</v>
      </c>
      <c r="J59" s="39">
        <v>124.72865813673076</v>
      </c>
      <c r="K59" s="39">
        <v>101.48078303634082</v>
      </c>
      <c r="L59" s="39">
        <v>127.31102794346538</v>
      </c>
      <c r="M59" s="39">
        <v>103.51039869706766</v>
      </c>
      <c r="N59" s="39">
        <v>129.94904894853468</v>
      </c>
      <c r="O59" s="39">
        <v>132.54802992750538</v>
      </c>
      <c r="P59" s="39" t="s">
        <v>29</v>
      </c>
      <c r="Q59" s="39">
        <f t="shared" si="8"/>
        <v>407.25752465312166</v>
      </c>
      <c r="R59" s="39">
        <f t="shared" si="9"/>
        <v>636.7157160861683</v>
      </c>
      <c r="S59" s="40"/>
    </row>
    <row r="60" spans="1:19" s="6" customFormat="1" outlineLevel="1" x14ac:dyDescent="0.3">
      <c r="A60" s="41" t="s">
        <v>63</v>
      </c>
      <c r="B60" s="45" t="s">
        <v>86</v>
      </c>
      <c r="C60" s="43" t="s">
        <v>28</v>
      </c>
      <c r="D60" s="39">
        <v>1137.2390431647457</v>
      </c>
      <c r="E60" s="39">
        <v>1275.3078072091942</v>
      </c>
      <c r="F60" s="39">
        <v>1570.8448822854957</v>
      </c>
      <c r="G60" s="39">
        <v>1259.1486697612177</v>
      </c>
      <c r="H60" s="39">
        <v>1543.7263392484876</v>
      </c>
      <c r="I60" s="39">
        <v>1281.6678654116336</v>
      </c>
      <c r="J60" s="39">
        <v>1573.9813510468889</v>
      </c>
      <c r="K60" s="39">
        <v>1310.0535888564787</v>
      </c>
      <c r="L60" s="39">
        <v>1605.6614192261479</v>
      </c>
      <c r="M60" s="39">
        <v>1336.2546606336084</v>
      </c>
      <c r="N60" s="39">
        <v>1638.20296155347</v>
      </c>
      <c r="O60" s="39">
        <v>1670.9670207845395</v>
      </c>
      <c r="P60" s="39" t="s">
        <v>29</v>
      </c>
      <c r="Q60" s="39">
        <f t="shared" si="8"/>
        <v>5187.1247846629385</v>
      </c>
      <c r="R60" s="39">
        <f t="shared" si="9"/>
        <v>8032.539091859534</v>
      </c>
      <c r="S60" s="40"/>
    </row>
    <row r="61" spans="1:19" s="6" customFormat="1" outlineLevel="1" x14ac:dyDescent="0.3">
      <c r="A61" s="41" t="s">
        <v>87</v>
      </c>
      <c r="B61" s="45" t="s">
        <v>88</v>
      </c>
      <c r="C61" s="43" t="s">
        <v>28</v>
      </c>
      <c r="D61" s="39">
        <v>1275.8309434004118</v>
      </c>
      <c r="E61" s="39">
        <v>1357.7497242418362</v>
      </c>
      <c r="F61" s="39">
        <v>1553.6512435272962</v>
      </c>
      <c r="G61" s="39">
        <v>1333.3167389007078</v>
      </c>
      <c r="H61" s="39">
        <v>1645.1778380471392</v>
      </c>
      <c r="I61" s="39">
        <v>1340.6305143401191</v>
      </c>
      <c r="J61" s="39">
        <v>1693.8023399788626</v>
      </c>
      <c r="K61" s="39">
        <v>1345.9830214050482</v>
      </c>
      <c r="L61" s="39">
        <v>1748.4602530870498</v>
      </c>
      <c r="M61" s="39">
        <v>1372.9026818331495</v>
      </c>
      <c r="N61" s="39">
        <v>1812.7365928026215</v>
      </c>
      <c r="O61" s="39">
        <v>1848.9913246586739</v>
      </c>
      <c r="P61" s="39" t="s">
        <v>29</v>
      </c>
      <c r="Q61" s="39">
        <f t="shared" si="8"/>
        <v>5392.8329564790247</v>
      </c>
      <c r="R61" s="39">
        <f t="shared" si="9"/>
        <v>8749.1683485743451</v>
      </c>
      <c r="S61" s="40"/>
    </row>
    <row r="62" spans="1:19" s="6" customFormat="1" x14ac:dyDescent="0.3">
      <c r="A62" s="36" t="s">
        <v>89</v>
      </c>
      <c r="B62" s="47" t="s">
        <v>90</v>
      </c>
      <c r="C62" s="38" t="s">
        <v>28</v>
      </c>
      <c r="D62" s="39">
        <v>14467.477479747786</v>
      </c>
      <c r="E62" s="39">
        <v>14717.605562186216</v>
      </c>
      <c r="F62" s="39">
        <v>17245.884548891401</v>
      </c>
      <c r="G62" s="39">
        <v>15676.866372211329</v>
      </c>
      <c r="H62" s="39">
        <v>18225.52884367996</v>
      </c>
      <c r="I62" s="39">
        <v>16178.985006396455</v>
      </c>
      <c r="J62" s="39">
        <v>19796.560731750214</v>
      </c>
      <c r="K62" s="39">
        <v>16690.722351663429</v>
      </c>
      <c r="L62" s="39">
        <v>21576.289886092905</v>
      </c>
      <c r="M62" s="39">
        <v>17181.368059768614</v>
      </c>
      <c r="N62" s="39">
        <v>22431.092635272274</v>
      </c>
      <c r="O62" s="39">
        <v>23172.42625033854</v>
      </c>
      <c r="P62" s="39" t="s">
        <v>29</v>
      </c>
      <c r="Q62" s="39">
        <f t="shared" si="8"/>
        <v>65727.941790039826</v>
      </c>
      <c r="R62" s="39">
        <f t="shared" si="9"/>
        <v>105201.8983471339</v>
      </c>
      <c r="S62" s="40"/>
    </row>
    <row r="63" spans="1:19" s="6" customFormat="1" ht="31.2" outlineLevel="1" x14ac:dyDescent="0.3">
      <c r="A63" s="41" t="s">
        <v>91</v>
      </c>
      <c r="B63" s="46" t="s">
        <v>92</v>
      </c>
      <c r="C63" s="43" t="s">
        <v>28</v>
      </c>
      <c r="D63" s="39">
        <v>7224.5392490199993</v>
      </c>
      <c r="E63" s="39">
        <v>7238.8121230699999</v>
      </c>
      <c r="F63" s="39">
        <v>8259.4413151900008</v>
      </c>
      <c r="G63" s="39">
        <v>7878.7820775466553</v>
      </c>
      <c r="H63" s="39">
        <v>8672.0107824243987</v>
      </c>
      <c r="I63" s="39">
        <v>8175.502175140984</v>
      </c>
      <c r="J63" s="39">
        <v>9337.6735705517403</v>
      </c>
      <c r="K63" s="39">
        <v>8456.7386468509394</v>
      </c>
      <c r="L63" s="39">
        <v>9829.1212596419009</v>
      </c>
      <c r="M63" s="39">
        <v>8710.4408062564671</v>
      </c>
      <c r="N63" s="39">
        <v>10176.984284361499</v>
      </c>
      <c r="O63" s="39">
        <v>10584.063655735961</v>
      </c>
      <c r="P63" s="39" t="s">
        <v>29</v>
      </c>
      <c r="Q63" s="39">
        <f t="shared" si="8"/>
        <v>33221.463705795046</v>
      </c>
      <c r="R63" s="39">
        <f t="shared" si="9"/>
        <v>48599.853552715496</v>
      </c>
      <c r="S63" s="40"/>
    </row>
    <row r="64" spans="1:19" s="6" customFormat="1" ht="31.2" outlineLevel="1" x14ac:dyDescent="0.3">
      <c r="A64" s="41" t="s">
        <v>93</v>
      </c>
      <c r="B64" s="46" t="s">
        <v>94</v>
      </c>
      <c r="C64" s="43" t="s">
        <v>28</v>
      </c>
      <c r="D64" s="39">
        <v>6230.4810699600002</v>
      </c>
      <c r="E64" s="39">
        <v>6388.0727645499992</v>
      </c>
      <c r="F64" s="39">
        <v>7525.9549242418607</v>
      </c>
      <c r="G64" s="39">
        <v>6809.31527106673</v>
      </c>
      <c r="H64" s="39">
        <v>7746.2472709373296</v>
      </c>
      <c r="I64" s="39">
        <v>7011.8805734972912</v>
      </c>
      <c r="J64" s="39">
        <v>8305.2773908692307</v>
      </c>
      <c r="K64" s="39">
        <v>7226.3874603411205</v>
      </c>
      <c r="L64" s="39">
        <v>8656.1116497990006</v>
      </c>
      <c r="M64" s="39">
        <v>7443.179084151353</v>
      </c>
      <c r="N64" s="39">
        <v>8917.2076673583288</v>
      </c>
      <c r="O64" s="39">
        <v>9184.7238973790809</v>
      </c>
      <c r="P64" s="39" t="s">
        <v>29</v>
      </c>
      <c r="Q64" s="39">
        <f t="shared" si="8"/>
        <v>28490.762389056497</v>
      </c>
      <c r="R64" s="39">
        <f t="shared" si="9"/>
        <v>42809.567876342975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outlineLevel="1" x14ac:dyDescent="0.3">
      <c r="A67" s="41" t="s">
        <v>99</v>
      </c>
      <c r="B67" s="45" t="s">
        <v>100</v>
      </c>
      <c r="C67" s="43" t="s">
        <v>28</v>
      </c>
      <c r="D67" s="39">
        <v>1012.457160767786</v>
      </c>
      <c r="E67" s="39">
        <v>1090.720674566217</v>
      </c>
      <c r="F67" s="39">
        <v>1460.4883094595407</v>
      </c>
      <c r="G67" s="39">
        <v>988.76902359794508</v>
      </c>
      <c r="H67" s="39">
        <v>1807.2707903182315</v>
      </c>
      <c r="I67" s="39">
        <v>991.60225775817889</v>
      </c>
      <c r="J67" s="39">
        <v>2153.6097703292426</v>
      </c>
      <c r="K67" s="39">
        <v>1007.5962444713691</v>
      </c>
      <c r="L67" s="39">
        <v>3091.0569766520066</v>
      </c>
      <c r="M67" s="39">
        <v>1027.7481693607965</v>
      </c>
      <c r="N67" s="39">
        <v>3336.9006835524497</v>
      </c>
      <c r="O67" s="39">
        <v>3403.6386972234982</v>
      </c>
      <c r="P67" s="39" t="s">
        <v>29</v>
      </c>
      <c r="Q67" s="39">
        <f t="shared" ref="Q67:Q76" si="10">G67+I67+K67+M67</f>
        <v>4015.7156951882894</v>
      </c>
      <c r="R67" s="39">
        <f t="shared" ref="R67:R76" si="11">H67+J67+L67+N67+O67</f>
        <v>13792.476918075428</v>
      </c>
      <c r="S67" s="40"/>
    </row>
    <row r="68" spans="1:19" s="6" customFormat="1" x14ac:dyDescent="0.3">
      <c r="A68" s="36" t="s">
        <v>101</v>
      </c>
      <c r="B68" s="47" t="s">
        <v>102</v>
      </c>
      <c r="C68" s="38" t="s">
        <v>28</v>
      </c>
      <c r="D68" s="39">
        <v>12663.100157791314</v>
      </c>
      <c r="E68" s="39">
        <v>13822.156458864822</v>
      </c>
      <c r="F68" s="39">
        <v>15703.589784170923</v>
      </c>
      <c r="G68" s="39">
        <v>13871.672517053015</v>
      </c>
      <c r="H68" s="39">
        <v>16433.051323736549</v>
      </c>
      <c r="I68" s="39">
        <v>14395.909125226055</v>
      </c>
      <c r="J68" s="39">
        <v>17080.175825866747</v>
      </c>
      <c r="K68" s="39">
        <v>14943.221975434144</v>
      </c>
      <c r="L68" s="39">
        <v>17755.789856107443</v>
      </c>
      <c r="M68" s="39">
        <v>15241.506813104261</v>
      </c>
      <c r="N68" s="39">
        <v>18458.424051855138</v>
      </c>
      <c r="O68" s="39">
        <v>18827.012942440742</v>
      </c>
      <c r="P68" s="39" t="s">
        <v>29</v>
      </c>
      <c r="Q68" s="39">
        <f t="shared" si="10"/>
        <v>58452.310430817481</v>
      </c>
      <c r="R68" s="39">
        <f t="shared" si="11"/>
        <v>88554.454000006604</v>
      </c>
      <c r="S68" s="40"/>
    </row>
    <row r="69" spans="1:19" s="6" customFormat="1" x14ac:dyDescent="0.3">
      <c r="A69" s="36" t="s">
        <v>103</v>
      </c>
      <c r="B69" s="47" t="s">
        <v>104</v>
      </c>
      <c r="C69" s="38" t="s">
        <v>28</v>
      </c>
      <c r="D69" s="39">
        <v>4621.6623579161096</v>
      </c>
      <c r="E69" s="39">
        <v>4363.5205707915657</v>
      </c>
      <c r="F69" s="39">
        <v>4622.0154472719887</v>
      </c>
      <c r="G69" s="39">
        <v>4871.4140108325419</v>
      </c>
      <c r="H69" s="39">
        <v>4670.0073750603224</v>
      </c>
      <c r="I69" s="39">
        <v>4858.0740814311039</v>
      </c>
      <c r="J69" s="39">
        <v>4738.0261214111761</v>
      </c>
      <c r="K69" s="39">
        <v>4937.4878343554583</v>
      </c>
      <c r="L69" s="39">
        <v>4809.3920224481108</v>
      </c>
      <c r="M69" s="39">
        <v>5134.9873477296778</v>
      </c>
      <c r="N69" s="39">
        <v>5002.8347475388919</v>
      </c>
      <c r="O69" s="39">
        <v>5002.8347475388919</v>
      </c>
      <c r="P69" s="39" t="s">
        <v>29</v>
      </c>
      <c r="Q69" s="39">
        <f t="shared" si="10"/>
        <v>19801.963274348782</v>
      </c>
      <c r="R69" s="39">
        <f t="shared" si="11"/>
        <v>24223.09501399739</v>
      </c>
      <c r="S69" s="40"/>
    </row>
    <row r="70" spans="1:19" s="6" customFormat="1" x14ac:dyDescent="0.3">
      <c r="A70" s="36" t="s">
        <v>105</v>
      </c>
      <c r="B70" s="47" t="s">
        <v>106</v>
      </c>
      <c r="C70" s="38" t="s">
        <v>28</v>
      </c>
      <c r="D70" s="39">
        <v>394.83932990593581</v>
      </c>
      <c r="E70" s="39">
        <v>408.75289444004176</v>
      </c>
      <c r="F70" s="39">
        <v>416.79152186043962</v>
      </c>
      <c r="G70" s="39">
        <v>444.01509250440012</v>
      </c>
      <c r="H70" s="39">
        <v>412.5621194557628</v>
      </c>
      <c r="I70" s="39">
        <v>432.94784841854596</v>
      </c>
      <c r="J70" s="39">
        <v>416.89011297501855</v>
      </c>
      <c r="K70" s="39">
        <v>436.60679349476203</v>
      </c>
      <c r="L70" s="39">
        <v>408.65373146614485</v>
      </c>
      <c r="M70" s="39">
        <v>445.3389293646573</v>
      </c>
      <c r="N70" s="39">
        <v>488.07115362711409</v>
      </c>
      <c r="O70" s="39">
        <v>497.83257669965633</v>
      </c>
      <c r="P70" s="39" t="s">
        <v>29</v>
      </c>
      <c r="Q70" s="39">
        <f t="shared" si="10"/>
        <v>1758.9086637823655</v>
      </c>
      <c r="R70" s="39">
        <f t="shared" si="11"/>
        <v>2224.0096942236964</v>
      </c>
      <c r="S70" s="40"/>
    </row>
    <row r="71" spans="1:19" s="6" customFormat="1" outlineLevel="1" x14ac:dyDescent="0.3">
      <c r="A71" s="41" t="s">
        <v>107</v>
      </c>
      <c r="B71" s="45" t="s">
        <v>108</v>
      </c>
      <c r="C71" s="43" t="s">
        <v>28</v>
      </c>
      <c r="D71" s="39">
        <v>360.90946677593581</v>
      </c>
      <c r="E71" s="39">
        <v>374.35708900004067</v>
      </c>
      <c r="F71" s="39">
        <v>378.07452202000002</v>
      </c>
      <c r="G71" s="39">
        <v>403.91240456296742</v>
      </c>
      <c r="H71" s="39">
        <v>373.01474144527998</v>
      </c>
      <c r="I71" s="39">
        <v>392.3309753049499</v>
      </c>
      <c r="J71" s="39">
        <v>376.70081428000003</v>
      </c>
      <c r="K71" s="39">
        <v>395.73609580729931</v>
      </c>
      <c r="L71" s="39">
        <v>368.64711298000003</v>
      </c>
      <c r="M71" s="39">
        <v>403.65081772344536</v>
      </c>
      <c r="N71" s="39">
        <v>447.65907689574038</v>
      </c>
      <c r="O71" s="39">
        <v>456.6122584336552</v>
      </c>
      <c r="P71" s="39" t="s">
        <v>29</v>
      </c>
      <c r="Q71" s="39">
        <f t="shared" si="10"/>
        <v>1595.6302933986622</v>
      </c>
      <c r="R71" s="39">
        <f t="shared" si="11"/>
        <v>2022.6340040346754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33.929863129999987</v>
      </c>
      <c r="E72" s="39">
        <v>34.395805440001084</v>
      </c>
      <c r="F72" s="39">
        <v>38.716999840439613</v>
      </c>
      <c r="G72" s="39">
        <v>40.10268794143267</v>
      </c>
      <c r="H72" s="39">
        <v>39.547378010482795</v>
      </c>
      <c r="I72" s="39">
        <v>40.616873113596078</v>
      </c>
      <c r="J72" s="39">
        <v>40.1892986950185</v>
      </c>
      <c r="K72" s="39">
        <v>40.870697687462716</v>
      </c>
      <c r="L72" s="39">
        <v>40.006618486144802</v>
      </c>
      <c r="M72" s="39">
        <v>41.688111641211968</v>
      </c>
      <c r="N72" s="39">
        <v>40.412076731373681</v>
      </c>
      <c r="O72" s="39">
        <v>41.220318266001158</v>
      </c>
      <c r="P72" s="39" t="s">
        <v>29</v>
      </c>
      <c r="Q72" s="39">
        <f t="shared" si="10"/>
        <v>163.27837038370345</v>
      </c>
      <c r="R72" s="39">
        <f t="shared" si="11"/>
        <v>201.37569018902093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3030.0576940763317</v>
      </c>
      <c r="E73" s="39">
        <v>3551.2056265596661</v>
      </c>
      <c r="F73" s="39">
        <v>4192.2714626560919</v>
      </c>
      <c r="G73" s="39">
        <v>4293.4947974504612</v>
      </c>
      <c r="H73" s="39">
        <v>4332.4914758738778</v>
      </c>
      <c r="I73" s="39">
        <v>4095.4496772683756</v>
      </c>
      <c r="J73" s="39">
        <v>4234.8858874600573</v>
      </c>
      <c r="K73" s="39">
        <v>3809.9390547547173</v>
      </c>
      <c r="L73" s="39">
        <v>4031.3340779009145</v>
      </c>
      <c r="M73" s="39">
        <v>3885.8681657946768</v>
      </c>
      <c r="N73" s="39">
        <v>3928.9122416888413</v>
      </c>
      <c r="O73" s="39">
        <v>4007.2852607615723</v>
      </c>
      <c r="P73" s="39" t="s">
        <v>29</v>
      </c>
      <c r="Q73" s="39">
        <f t="shared" si="10"/>
        <v>16084.751695268231</v>
      </c>
      <c r="R73" s="39">
        <f t="shared" si="11"/>
        <v>20534.908943685263</v>
      </c>
      <c r="S73" s="40"/>
    </row>
    <row r="74" spans="1:19" s="6" customFormat="1" outlineLevel="1" x14ac:dyDescent="0.3">
      <c r="A74" s="41" t="s">
        <v>113</v>
      </c>
      <c r="B74" s="45" t="s">
        <v>114</v>
      </c>
      <c r="C74" s="43" t="s">
        <v>28</v>
      </c>
      <c r="D74" s="39">
        <v>1837.761352513204</v>
      </c>
      <c r="E74" s="39">
        <v>3038.5393030568871</v>
      </c>
      <c r="F74" s="39">
        <v>3541.580154447056</v>
      </c>
      <c r="G74" s="39">
        <v>3465.8416051239215</v>
      </c>
      <c r="H74" s="39">
        <v>3660.0694405879035</v>
      </c>
      <c r="I74" s="39">
        <v>3264.2722422122251</v>
      </c>
      <c r="J74" s="39">
        <v>3546.4884962353422</v>
      </c>
      <c r="K74" s="39">
        <v>2976.9301057150874</v>
      </c>
      <c r="L74" s="39">
        <v>3326.5203197191549</v>
      </c>
      <c r="M74" s="39">
        <v>3036.4687078293896</v>
      </c>
      <c r="N74" s="39">
        <v>3207.7572356407213</v>
      </c>
      <c r="O74" s="39">
        <v>3271.9123803535363</v>
      </c>
      <c r="P74" s="39" t="s">
        <v>29</v>
      </c>
      <c r="Q74" s="39">
        <f t="shared" si="10"/>
        <v>12743.512660880624</v>
      </c>
      <c r="R74" s="39">
        <f t="shared" si="11"/>
        <v>17012.74787253666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344.26439395068149</v>
      </c>
      <c r="E75" s="39">
        <v>17.067999537140686</v>
      </c>
      <c r="F75" s="39">
        <v>8.7036670349025531</v>
      </c>
      <c r="G75" s="39">
        <v>368.16468017878174</v>
      </c>
      <c r="H75" s="39">
        <v>8.8001185092966097</v>
      </c>
      <c r="I75" s="39">
        <v>368.19801361150871</v>
      </c>
      <c r="J75" s="39">
        <v>8.8847686789571032</v>
      </c>
      <c r="K75" s="39">
        <v>367.53954987864688</v>
      </c>
      <c r="L75" s="39">
        <v>8.9744647921247864</v>
      </c>
      <c r="M75" s="39">
        <v>374.82589658213561</v>
      </c>
      <c r="N75" s="39">
        <v>9.067857036008256</v>
      </c>
      <c r="O75" s="39">
        <v>9.2492141767284206</v>
      </c>
      <c r="P75" s="39" t="s">
        <v>29</v>
      </c>
      <c r="Q75" s="39">
        <f t="shared" si="10"/>
        <v>1478.728140251073</v>
      </c>
      <c r="R75" s="39">
        <f t="shared" si="11"/>
        <v>44.976423193115174</v>
      </c>
      <c r="S75" s="40"/>
    </row>
    <row r="76" spans="1:19" s="6" customFormat="1" outlineLevel="1" x14ac:dyDescent="0.3">
      <c r="A76" s="41" t="s">
        <v>117</v>
      </c>
      <c r="B76" s="45" t="s">
        <v>118</v>
      </c>
      <c r="C76" s="43" t="s">
        <v>28</v>
      </c>
      <c r="D76" s="39">
        <v>848.03194761244629</v>
      </c>
      <c r="E76" s="39">
        <v>495.59832396563831</v>
      </c>
      <c r="F76" s="39">
        <v>641.98764117413339</v>
      </c>
      <c r="G76" s="39">
        <v>459.48851214775834</v>
      </c>
      <c r="H76" s="39">
        <v>663.62191677667772</v>
      </c>
      <c r="I76" s="39">
        <v>462.97942144464139</v>
      </c>
      <c r="J76" s="39">
        <v>679.51262254575806</v>
      </c>
      <c r="K76" s="39">
        <v>465.46939916098279</v>
      </c>
      <c r="L76" s="39">
        <v>695.8392933896348</v>
      </c>
      <c r="M76" s="39">
        <v>474.57356138315151</v>
      </c>
      <c r="N76" s="39">
        <v>712.08714901211169</v>
      </c>
      <c r="O76" s="39">
        <v>726.12366623130765</v>
      </c>
      <c r="P76" s="39" t="s">
        <v>29</v>
      </c>
      <c r="Q76" s="39">
        <f t="shared" si="10"/>
        <v>1862.5108941365343</v>
      </c>
      <c r="R76" s="39">
        <f t="shared" si="11"/>
        <v>3477.1846479554897</v>
      </c>
      <c r="S76" s="40"/>
    </row>
    <row r="77" spans="1:19" s="6" customForma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outlineLevel="1" x14ac:dyDescent="0.3">
      <c r="A78" s="41" t="s">
        <v>121</v>
      </c>
      <c r="B78" s="45" t="s">
        <v>122</v>
      </c>
      <c r="C78" s="43" t="s">
        <v>28</v>
      </c>
      <c r="D78" s="39">
        <v>4860.2717049789999</v>
      </c>
      <c r="E78" s="39">
        <v>5252.0565282899997</v>
      </c>
      <c r="F78" s="39">
        <v>5130.0011992129994</v>
      </c>
      <c r="G78" s="39">
        <v>4559.8414525391263</v>
      </c>
      <c r="H78" s="39">
        <v>5043.3148814758079</v>
      </c>
      <c r="I78" s="39">
        <v>4615.5856574420377</v>
      </c>
      <c r="J78" s="39">
        <v>5145.8942214875879</v>
      </c>
      <c r="K78" s="39">
        <v>4672.1876913664873</v>
      </c>
      <c r="L78" s="39">
        <v>5248.486314369341</v>
      </c>
      <c r="M78" s="39">
        <v>4765.6314451938179</v>
      </c>
      <c r="N78" s="39">
        <v>5354.2338892045018</v>
      </c>
      <c r="O78" s="39">
        <v>5461.3185669885925</v>
      </c>
      <c r="P78" s="39" t="s">
        <v>29</v>
      </c>
      <c r="Q78" s="39">
        <f t="shared" ref="Q78:Q82" si="12">G78+I78+K78+M78</f>
        <v>18613.246246541468</v>
      </c>
      <c r="R78" s="39">
        <f t="shared" ref="R78:R82" si="13">H78+J78+L78+N78+O78</f>
        <v>26253.24787352583</v>
      </c>
      <c r="S78" s="40"/>
    </row>
    <row r="79" spans="1:19" s="6" customFormat="1" outlineLevel="1" x14ac:dyDescent="0.3">
      <c r="A79" s="41" t="s">
        <v>123</v>
      </c>
      <c r="B79" s="45" t="s">
        <v>124</v>
      </c>
      <c r="C79" s="43" t="s">
        <v>28</v>
      </c>
      <c r="D79" s="39">
        <v>17.743190000000002</v>
      </c>
      <c r="E79" s="39">
        <v>3.8863500000000002</v>
      </c>
      <c r="F79" s="39">
        <v>2.9420401273055017</v>
      </c>
      <c r="G79" s="39">
        <v>1.9380778403941332</v>
      </c>
      <c r="H79" s="39">
        <v>0</v>
      </c>
      <c r="I79" s="39">
        <v>2.0104009540098988</v>
      </c>
      <c r="J79" s="39">
        <v>0</v>
      </c>
      <c r="K79" s="39">
        <v>2.0908169921702946</v>
      </c>
      <c r="L79" s="39">
        <v>0</v>
      </c>
      <c r="M79" s="39">
        <v>2.1326333320137003</v>
      </c>
      <c r="N79" s="39">
        <v>0</v>
      </c>
      <c r="O79" s="39">
        <v>0</v>
      </c>
      <c r="P79" s="39" t="s">
        <v>29</v>
      </c>
      <c r="Q79" s="39">
        <f t="shared" si="12"/>
        <v>8.171929118588027</v>
      </c>
      <c r="R79" s="39">
        <f t="shared" si="13"/>
        <v>0</v>
      </c>
      <c r="S79" s="40"/>
    </row>
    <row r="80" spans="1:19" s="6" customFormat="1" outlineLevel="1" x14ac:dyDescent="0.3">
      <c r="A80" s="41" t="s">
        <v>125</v>
      </c>
      <c r="B80" s="45" t="s">
        <v>126</v>
      </c>
      <c r="C80" s="43" t="s">
        <v>28</v>
      </c>
      <c r="D80" s="39">
        <v>1242.7113426290593</v>
      </c>
      <c r="E80" s="39">
        <v>1484.6426998203387</v>
      </c>
      <c r="F80" s="39">
        <v>1667.7215237718322</v>
      </c>
      <c r="G80" s="39">
        <v>1381.0490018014352</v>
      </c>
      <c r="H80" s="39">
        <v>1722.6279095751545</v>
      </c>
      <c r="I80" s="39">
        <v>1375.7906037789996</v>
      </c>
      <c r="J80" s="39">
        <v>1774.3997001260948</v>
      </c>
      <c r="K80" s="39">
        <v>1378.510817430941</v>
      </c>
      <c r="L80" s="39">
        <v>1819.1229798153067</v>
      </c>
      <c r="M80" s="39">
        <v>1406.0810337795594</v>
      </c>
      <c r="N80" s="39">
        <v>1877.8172352879851</v>
      </c>
      <c r="O80" s="39">
        <v>1915.3735799937451</v>
      </c>
      <c r="P80" s="39" t="s">
        <v>29</v>
      </c>
      <c r="Q80" s="39">
        <f t="shared" si="12"/>
        <v>5541.431456790935</v>
      </c>
      <c r="R80" s="39">
        <f t="shared" si="13"/>
        <v>9109.341404798286</v>
      </c>
      <c r="S80" s="40"/>
    </row>
    <row r="81" spans="1:19" s="35" customFormat="1" x14ac:dyDescent="0.3">
      <c r="A81" s="36" t="s">
        <v>127</v>
      </c>
      <c r="B81" s="37" t="s">
        <v>128</v>
      </c>
      <c r="C81" s="38" t="s">
        <v>28</v>
      </c>
      <c r="D81" s="39">
        <v>1867.3642083975428</v>
      </c>
      <c r="E81" s="39">
        <v>2096.4375654789246</v>
      </c>
      <c r="F81" s="39">
        <v>2286.4548302320022</v>
      </c>
      <c r="G81" s="39">
        <v>1687.5701159708713</v>
      </c>
      <c r="H81" s="39">
        <v>912.40480831809964</v>
      </c>
      <c r="I81" s="39">
        <v>2579.711040491019</v>
      </c>
      <c r="J81" s="39">
        <v>1630.3842660641101</v>
      </c>
      <c r="K81" s="39">
        <v>3561.0870036492424</v>
      </c>
      <c r="L81" s="39">
        <v>7181.3868935157006</v>
      </c>
      <c r="M81" s="39">
        <v>3869.3216942579161</v>
      </c>
      <c r="N81" s="39">
        <v>2860.9448214862336</v>
      </c>
      <c r="O81" s="39">
        <v>3033.6623300633491</v>
      </c>
      <c r="P81" s="39" t="s">
        <v>29</v>
      </c>
      <c r="Q81" s="39">
        <f t="shared" si="12"/>
        <v>11697.689854369049</v>
      </c>
      <c r="R81" s="39">
        <f t="shared" si="13"/>
        <v>15618.783119447493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-2.5594527300000323</v>
      </c>
      <c r="E82" s="39">
        <v>-6.037179999999978</v>
      </c>
      <c r="F82" s="39">
        <v>-0.74382666777154327</v>
      </c>
      <c r="G82" s="39">
        <v>11.838094717870604</v>
      </c>
      <c r="H82" s="39">
        <v>21.354263199846571</v>
      </c>
      <c r="I82" s="39">
        <v>17.412157288416836</v>
      </c>
      <c r="J82" s="39">
        <v>30.173596735874753</v>
      </c>
      <c r="K82" s="39">
        <v>21.53164543343911</v>
      </c>
      <c r="L82" s="39">
        <v>36.841288576732552</v>
      </c>
      <c r="M82" s="39">
        <v>25.796766939541328</v>
      </c>
      <c r="N82" s="39">
        <v>47.40921422163558</v>
      </c>
      <c r="O82" s="39">
        <v>49.305582790500978</v>
      </c>
      <c r="P82" s="39" t="s">
        <v>29</v>
      </c>
      <c r="Q82" s="39">
        <f t="shared" si="12"/>
        <v>76.578664379267877</v>
      </c>
      <c r="R82" s="39">
        <f t="shared" si="13"/>
        <v>185.08394552459043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-2.5594527300000323</v>
      </c>
      <c r="E85" s="39">
        <v>-6.037179999999978</v>
      </c>
      <c r="F85" s="39">
        <v>-0.74382666777154327</v>
      </c>
      <c r="G85" s="39">
        <v>11.838094717870604</v>
      </c>
      <c r="H85" s="39">
        <v>21.354263199846571</v>
      </c>
      <c r="I85" s="39">
        <v>17.412157288416836</v>
      </c>
      <c r="J85" s="39">
        <v>30.173596735874753</v>
      </c>
      <c r="K85" s="39">
        <v>21.53164543343911</v>
      </c>
      <c r="L85" s="39">
        <v>36.841288576732552</v>
      </c>
      <c r="M85" s="39">
        <v>25.796766939541328</v>
      </c>
      <c r="N85" s="39">
        <v>47.40921422163558</v>
      </c>
      <c r="O85" s="39">
        <v>49.305582790500978</v>
      </c>
      <c r="P85" s="39" t="s">
        <v>29</v>
      </c>
      <c r="Q85" s="39">
        <f>G85+I85+K85+M85</f>
        <v>76.578664379267877</v>
      </c>
      <c r="R85" s="39">
        <f>H85+J85+L85+N85+O85</f>
        <v>185.08394552459043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outlineLevel="1" x14ac:dyDescent="0.3">
      <c r="A87" s="41" t="s">
        <v>134</v>
      </c>
      <c r="B87" s="42" t="s">
        <v>41</v>
      </c>
      <c r="C87" s="43" t="s">
        <v>28</v>
      </c>
      <c r="D87" s="39">
        <v>556.9748173828184</v>
      </c>
      <c r="E87" s="39">
        <v>420.7410646652761</v>
      </c>
      <c r="F87" s="39">
        <v>-178.99145325260179</v>
      </c>
      <c r="G87" s="39">
        <v>1078.471001953174</v>
      </c>
      <c r="H87" s="39">
        <v>-456.43164178826646</v>
      </c>
      <c r="I87" s="39">
        <v>2133.8996856888152</v>
      </c>
      <c r="J87" s="39">
        <v>694.44995163755721</v>
      </c>
      <c r="K87" s="39">
        <v>2978.0778839863688</v>
      </c>
      <c r="L87" s="39">
        <v>1471.7763631269136</v>
      </c>
      <c r="M87" s="39">
        <v>3240.9747198464383</v>
      </c>
      <c r="N87" s="39">
        <v>1659.8123898979657</v>
      </c>
      <c r="O87" s="39">
        <v>1949.2934539299731</v>
      </c>
      <c r="P87" s="39" t="s">
        <v>29</v>
      </c>
      <c r="Q87" s="39">
        <f>G87+I87+K87+M87</f>
        <v>9431.4232914747954</v>
      </c>
      <c r="R87" s="39">
        <f>H87+J87+L87+N87+O87</f>
        <v>5318.9005168041431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outlineLevel="1" x14ac:dyDescent="0.3">
      <c r="A89" s="41" t="s">
        <v>136</v>
      </c>
      <c r="B89" s="42" t="s">
        <v>45</v>
      </c>
      <c r="C89" s="43" t="s">
        <v>28</v>
      </c>
      <c r="D89" s="39">
        <v>562.34527106746179</v>
      </c>
      <c r="E89" s="39">
        <v>1239.7122115396762</v>
      </c>
      <c r="F89" s="39">
        <v>1872.1669367342563</v>
      </c>
      <c r="G89" s="39">
        <v>-26.56232546451961</v>
      </c>
      <c r="H89" s="39">
        <v>951.95140741388582</v>
      </c>
      <c r="I89" s="39">
        <v>-212.77205169901032</v>
      </c>
      <c r="J89" s="39">
        <v>478.01858794071063</v>
      </c>
      <c r="K89" s="39">
        <v>-223.52052740967957</v>
      </c>
      <c r="L89" s="39">
        <v>4851.288614070435</v>
      </c>
      <c r="M89" s="39">
        <v>-229.40443715140651</v>
      </c>
      <c r="N89" s="39">
        <v>211.32214212435196</v>
      </c>
      <c r="O89" s="39">
        <v>141.7692416257467</v>
      </c>
      <c r="P89" s="39" t="s">
        <v>29</v>
      </c>
      <c r="Q89" s="39">
        <f t="shared" ref="Q89:Q90" si="14">G89+I89+K89+M89</f>
        <v>-692.25934172461598</v>
      </c>
      <c r="R89" s="39">
        <f t="shared" ref="R89:R90" si="15">H89+J89+L89+N89+O89</f>
        <v>6634.3499931751294</v>
      </c>
      <c r="S89" s="40"/>
    </row>
    <row r="90" spans="1:19" s="6" customFormat="1" outlineLevel="1" x14ac:dyDescent="0.3">
      <c r="A90" s="41" t="s">
        <v>137</v>
      </c>
      <c r="B90" s="42" t="s">
        <v>47</v>
      </c>
      <c r="C90" s="43" t="s">
        <v>28</v>
      </c>
      <c r="D90" s="39">
        <v>-17.743190000000002</v>
      </c>
      <c r="E90" s="39">
        <v>-3.8863500000000002</v>
      </c>
      <c r="F90" s="39">
        <v>-2.9420401273055017</v>
      </c>
      <c r="G90" s="39">
        <v>-1.9380778403941332</v>
      </c>
      <c r="H90" s="39">
        <v>0</v>
      </c>
      <c r="I90" s="39">
        <v>-2.0104009540098988</v>
      </c>
      <c r="J90" s="39">
        <v>0</v>
      </c>
      <c r="K90" s="39">
        <v>-2.0908169921702946</v>
      </c>
      <c r="L90" s="39">
        <v>0</v>
      </c>
      <c r="M90" s="39">
        <v>-2.1326333320137003</v>
      </c>
      <c r="N90" s="39">
        <v>0</v>
      </c>
      <c r="O90" s="39">
        <v>0</v>
      </c>
      <c r="P90" s="39" t="s">
        <v>29</v>
      </c>
      <c r="Q90" s="39">
        <f t="shared" si="14"/>
        <v>-8.171929118588027</v>
      </c>
      <c r="R90" s="39">
        <f t="shared" si="15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outlineLevel="1" x14ac:dyDescent="0.3">
      <c r="A95" s="41" t="s">
        <v>142</v>
      </c>
      <c r="B95" s="42" t="s">
        <v>57</v>
      </c>
      <c r="C95" s="43" t="s">
        <v>28</v>
      </c>
      <c r="D95" s="39">
        <v>768.34676267726229</v>
      </c>
      <c r="E95" s="39">
        <v>445.90781927397211</v>
      </c>
      <c r="F95" s="39">
        <v>596.96521354542494</v>
      </c>
      <c r="G95" s="39">
        <v>625.76142260474012</v>
      </c>
      <c r="H95" s="39">
        <v>395.53077949263366</v>
      </c>
      <c r="I95" s="39">
        <v>643.18165016680678</v>
      </c>
      <c r="J95" s="39">
        <v>427.74212974996743</v>
      </c>
      <c r="K95" s="39">
        <v>787.08881863128454</v>
      </c>
      <c r="L95" s="39">
        <v>821.48062774161895</v>
      </c>
      <c r="M95" s="39">
        <v>834.08727795535663</v>
      </c>
      <c r="N95" s="39">
        <v>942.4010752422804</v>
      </c>
      <c r="O95" s="39">
        <v>893.29405171712835</v>
      </c>
      <c r="P95" s="39" t="s">
        <v>29</v>
      </c>
      <c r="Q95" s="39">
        <f t="shared" ref="Q95:Q110" si="16">G95+I95+K95+M95</f>
        <v>2890.1191693581877</v>
      </c>
      <c r="R95" s="39">
        <f t="shared" ref="R95:R110" si="17">H95+J95+L95+N95+O95</f>
        <v>3480.4486639436286</v>
      </c>
      <c r="S95" s="40"/>
    </row>
    <row r="96" spans="1:19" s="35" customFormat="1" x14ac:dyDescent="0.3">
      <c r="A96" s="36" t="s">
        <v>143</v>
      </c>
      <c r="B96" s="37" t="s">
        <v>144</v>
      </c>
      <c r="C96" s="38" t="s">
        <v>28</v>
      </c>
      <c r="D96" s="39">
        <v>-494.5764944765051</v>
      </c>
      <c r="E96" s="39">
        <v>-2652.9603890709514</v>
      </c>
      <c r="F96" s="39">
        <v>-2327.6571132875156</v>
      </c>
      <c r="G96" s="39">
        <v>-3119.5270563524009</v>
      </c>
      <c r="H96" s="39">
        <v>-2173.8638620061474</v>
      </c>
      <c r="I96" s="39">
        <v>-3073.633862727047</v>
      </c>
      <c r="J96" s="39">
        <v>-2932.7021927598644</v>
      </c>
      <c r="K96" s="39">
        <v>-3062.9543925216344</v>
      </c>
      <c r="L96" s="39">
        <v>-3176.7828437177018</v>
      </c>
      <c r="M96" s="39">
        <v>-3002.4788388074921</v>
      </c>
      <c r="N96" s="39">
        <v>-3298.9520121762266</v>
      </c>
      <c r="O96" s="39">
        <v>-3284.9399543647478</v>
      </c>
      <c r="P96" s="39" t="s">
        <v>29</v>
      </c>
      <c r="Q96" s="39">
        <f t="shared" si="16"/>
        <v>-12258.594150408575</v>
      </c>
      <c r="R96" s="39">
        <f t="shared" si="17"/>
        <v>-14867.240865024687</v>
      </c>
      <c r="S96" s="40"/>
    </row>
    <row r="97" spans="1:19" s="6" customFormat="1" x14ac:dyDescent="0.3">
      <c r="A97" s="41" t="s">
        <v>145</v>
      </c>
      <c r="B97" s="44" t="s">
        <v>146</v>
      </c>
      <c r="C97" s="43" t="s">
        <v>28</v>
      </c>
      <c r="D97" s="39">
        <v>2356.9455026961577</v>
      </c>
      <c r="E97" s="39">
        <v>3313.8079960013183</v>
      </c>
      <c r="F97" s="39">
        <v>878.88122743670328</v>
      </c>
      <c r="G97" s="39">
        <v>376.69173993752088</v>
      </c>
      <c r="H97" s="39">
        <v>1161.9198908433009</v>
      </c>
      <c r="I97" s="39">
        <v>413.11669397442017</v>
      </c>
      <c r="J97" s="39">
        <v>530.91928668569199</v>
      </c>
      <c r="K97" s="39">
        <v>432.38526238725956</v>
      </c>
      <c r="L97" s="39">
        <v>522.51948685100763</v>
      </c>
      <c r="M97" s="39">
        <v>439.27752336154958</v>
      </c>
      <c r="N97" s="39">
        <v>491.20841449593064</v>
      </c>
      <c r="O97" s="39">
        <v>491.20841449593058</v>
      </c>
      <c r="P97" s="39" t="s">
        <v>29</v>
      </c>
      <c r="Q97" s="39">
        <f t="shared" si="16"/>
        <v>1661.4712196607502</v>
      </c>
      <c r="R97" s="39">
        <f t="shared" si="17"/>
        <v>3197.7754933718616</v>
      </c>
      <c r="S97" s="40"/>
    </row>
    <row r="98" spans="1:19" s="6" customFormat="1" outlineLevel="1" x14ac:dyDescent="0.3">
      <c r="A98" s="41" t="s">
        <v>147</v>
      </c>
      <c r="B98" s="46" t="s">
        <v>148</v>
      </c>
      <c r="C98" s="43" t="s">
        <v>28</v>
      </c>
      <c r="D98" s="39">
        <v>144.94998900000004</v>
      </c>
      <c r="E98" s="39">
        <v>177.36199000000002</v>
      </c>
      <c r="F98" s="39">
        <v>223.73083779529605</v>
      </c>
      <c r="G98" s="39">
        <v>44.400959999999998</v>
      </c>
      <c r="H98" s="39">
        <v>245.92070768985272</v>
      </c>
      <c r="I98" s="39">
        <v>71.708000000000013</v>
      </c>
      <c r="J98" s="39">
        <v>266.37734115179234</v>
      </c>
      <c r="K98" s="39">
        <v>89.989000000000004</v>
      </c>
      <c r="L98" s="39">
        <v>261.88186912912153</v>
      </c>
      <c r="M98" s="39">
        <v>91.788780000000003</v>
      </c>
      <c r="N98" s="39">
        <v>255.41803193367707</v>
      </c>
      <c r="O98" s="39">
        <v>255.41803193367707</v>
      </c>
      <c r="P98" s="39" t="s">
        <v>29</v>
      </c>
      <c r="Q98" s="39">
        <f t="shared" si="16"/>
        <v>297.88674000000003</v>
      </c>
      <c r="R98" s="39">
        <f t="shared" si="17"/>
        <v>1285.0159818381208</v>
      </c>
      <c r="S98" s="40"/>
    </row>
    <row r="99" spans="1:19" s="6" customFormat="1" outlineLevel="1" x14ac:dyDescent="0.3">
      <c r="A99" s="41" t="s">
        <v>149</v>
      </c>
      <c r="B99" s="46" t="s">
        <v>150</v>
      </c>
      <c r="C99" s="43" t="s">
        <v>28</v>
      </c>
      <c r="D99" s="39">
        <v>44.864815614932752</v>
      </c>
      <c r="E99" s="39">
        <v>188.83573599201398</v>
      </c>
      <c r="F99" s="39">
        <v>84.758111796027407</v>
      </c>
      <c r="G99" s="39">
        <v>35.880000000000003</v>
      </c>
      <c r="H99" s="39">
        <v>43.24931059671372</v>
      </c>
      <c r="I99" s="39">
        <v>36.890999999999998</v>
      </c>
      <c r="J99" s="39">
        <v>44.554963740582274</v>
      </c>
      <c r="K99" s="39">
        <v>37.943000000000005</v>
      </c>
      <c r="L99" s="39">
        <v>45.91284301020557</v>
      </c>
      <c r="M99" s="39">
        <v>37.943000000000005</v>
      </c>
      <c r="N99" s="39">
        <v>47.325037450613785</v>
      </c>
      <c r="O99" s="39">
        <v>47.325037450613785</v>
      </c>
      <c r="P99" s="39" t="s">
        <v>29</v>
      </c>
      <c r="Q99" s="39">
        <f t="shared" si="16"/>
        <v>148.65700000000001</v>
      </c>
      <c r="R99" s="39">
        <f t="shared" si="17"/>
        <v>228.36719224872914</v>
      </c>
      <c r="S99" s="40"/>
    </row>
    <row r="100" spans="1:19" s="6" customFormat="1" outlineLevel="1" x14ac:dyDescent="0.3">
      <c r="A100" s="41" t="s">
        <v>151</v>
      </c>
      <c r="B100" s="46" t="s">
        <v>152</v>
      </c>
      <c r="C100" s="43" t="s">
        <v>28</v>
      </c>
      <c r="D100" s="39">
        <v>1052.1781598000005</v>
      </c>
      <c r="E100" s="39">
        <v>1724.7062560800005</v>
      </c>
      <c r="F100" s="39">
        <v>133.07592114050578</v>
      </c>
      <c r="G100" s="39">
        <v>127.14799305815352</v>
      </c>
      <c r="H100" s="39">
        <v>41.564348241921053</v>
      </c>
      <c r="I100" s="39">
        <v>134.32075647965399</v>
      </c>
      <c r="J100" s="39">
        <v>48.057679040797211</v>
      </c>
      <c r="K100" s="39">
        <v>138.26318985615242</v>
      </c>
      <c r="L100" s="39">
        <v>41.781598192676995</v>
      </c>
      <c r="M100" s="39">
        <v>138.26318985615242</v>
      </c>
      <c r="N100" s="39">
        <v>15.288165985352379</v>
      </c>
      <c r="O100" s="39">
        <v>15.288165985352364</v>
      </c>
      <c r="P100" s="39" t="s">
        <v>29</v>
      </c>
      <c r="Q100" s="39">
        <f t="shared" si="16"/>
        <v>537.99512925011231</v>
      </c>
      <c r="R100" s="39">
        <f t="shared" si="17"/>
        <v>161.9799574461</v>
      </c>
      <c r="S100" s="40"/>
    </row>
    <row r="101" spans="1:19" s="6" customFormat="1" outlineLevel="2" x14ac:dyDescent="0.3">
      <c r="A101" s="41" t="s">
        <v>153</v>
      </c>
      <c r="B101" s="48" t="s">
        <v>154</v>
      </c>
      <c r="C101" s="43" t="s">
        <v>28</v>
      </c>
      <c r="D101" s="39">
        <v>354.75677830000001</v>
      </c>
      <c r="E101" s="39">
        <v>268.70426830999997</v>
      </c>
      <c r="F101" s="39">
        <v>92.76440048322192</v>
      </c>
      <c r="G101" s="39">
        <v>58.508478590245545</v>
      </c>
      <c r="H101" s="39">
        <v>41.564348241921053</v>
      </c>
      <c r="I101" s="39">
        <v>58.775322352494044</v>
      </c>
      <c r="J101" s="39">
        <v>48.057679040797211</v>
      </c>
      <c r="K101" s="39">
        <v>49.829213672761924</v>
      </c>
      <c r="L101" s="39">
        <v>41.781598192676995</v>
      </c>
      <c r="M101" s="39">
        <v>49.829213672761924</v>
      </c>
      <c r="N101" s="39">
        <v>15.288165985352364</v>
      </c>
      <c r="O101" s="39">
        <v>15.288165985352364</v>
      </c>
      <c r="P101" s="39" t="s">
        <v>29</v>
      </c>
      <c r="Q101" s="39">
        <f t="shared" si="16"/>
        <v>216.94222828826344</v>
      </c>
      <c r="R101" s="39">
        <f t="shared" si="17"/>
        <v>161.97995744609995</v>
      </c>
      <c r="S101" s="40"/>
    </row>
    <row r="102" spans="1:19" s="6" customFormat="1" outlineLevel="1" x14ac:dyDescent="0.3">
      <c r="A102" s="41" t="s">
        <v>155</v>
      </c>
      <c r="B102" s="45" t="s">
        <v>156</v>
      </c>
      <c r="C102" s="43" t="s">
        <v>28</v>
      </c>
      <c r="D102" s="39">
        <v>1114.9525382812242</v>
      </c>
      <c r="E102" s="39">
        <v>1222.9040139293038</v>
      </c>
      <c r="F102" s="39">
        <v>437.31635670487401</v>
      </c>
      <c r="G102" s="39">
        <v>169.26278687936738</v>
      </c>
      <c r="H102" s="39">
        <v>831.18552431481339</v>
      </c>
      <c r="I102" s="39">
        <v>170.19693749476616</v>
      </c>
      <c r="J102" s="39">
        <v>171.92930275252021</v>
      </c>
      <c r="K102" s="39">
        <v>166.19007253110715</v>
      </c>
      <c r="L102" s="39">
        <v>172.94317651900352</v>
      </c>
      <c r="M102" s="39">
        <v>171.28255350539712</v>
      </c>
      <c r="N102" s="39">
        <v>173.1771791262874</v>
      </c>
      <c r="O102" s="39">
        <v>173.1771791262874</v>
      </c>
      <c r="P102" s="39" t="s">
        <v>29</v>
      </c>
      <c r="Q102" s="39">
        <f t="shared" si="16"/>
        <v>676.93235041063781</v>
      </c>
      <c r="R102" s="39">
        <f t="shared" si="17"/>
        <v>1522.4123618389121</v>
      </c>
      <c r="S102" s="40"/>
    </row>
    <row r="103" spans="1:19" s="6" customFormat="1" x14ac:dyDescent="0.3">
      <c r="A103" s="41" t="s">
        <v>157</v>
      </c>
      <c r="B103" s="51" t="s">
        <v>112</v>
      </c>
      <c r="C103" s="43" t="s">
        <v>28</v>
      </c>
      <c r="D103" s="39">
        <v>2851.5219971726629</v>
      </c>
      <c r="E103" s="39">
        <v>5966.7683850722697</v>
      </c>
      <c r="F103" s="39">
        <v>3206.5383407242189</v>
      </c>
      <c r="G103" s="39">
        <v>3496.2187962899216</v>
      </c>
      <c r="H103" s="39">
        <v>3335.7837528494483</v>
      </c>
      <c r="I103" s="39">
        <v>3486.7505567014673</v>
      </c>
      <c r="J103" s="39">
        <v>3463.6214794455564</v>
      </c>
      <c r="K103" s="39">
        <v>3495.3396549088939</v>
      </c>
      <c r="L103" s="39">
        <v>3699.3023305687093</v>
      </c>
      <c r="M103" s="39">
        <v>3441.7563621690419</v>
      </c>
      <c r="N103" s="39">
        <v>3790.1604266721574</v>
      </c>
      <c r="O103" s="39">
        <v>3776.1483688606786</v>
      </c>
      <c r="P103" s="39" t="s">
        <v>29</v>
      </c>
      <c r="Q103" s="39">
        <f t="shared" si="16"/>
        <v>13920.065370069326</v>
      </c>
      <c r="R103" s="39">
        <f t="shared" si="17"/>
        <v>18065.016358396548</v>
      </c>
      <c r="S103" s="40"/>
    </row>
    <row r="104" spans="1:19" s="6" customFormat="1" outlineLevel="1" x14ac:dyDescent="0.3">
      <c r="A104" s="41" t="s">
        <v>158</v>
      </c>
      <c r="B104" s="45" t="s">
        <v>159</v>
      </c>
      <c r="C104" s="43" t="s">
        <v>28</v>
      </c>
      <c r="D104" s="39">
        <v>393.01703248000001</v>
      </c>
      <c r="E104" s="39">
        <v>350.4452847</v>
      </c>
      <c r="F104" s="39">
        <v>410.14668023942107</v>
      </c>
      <c r="G104" s="39">
        <v>444.07012613968493</v>
      </c>
      <c r="H104" s="39">
        <v>418.34980148540944</v>
      </c>
      <c r="I104" s="39">
        <v>461.38256204020144</v>
      </c>
      <c r="J104" s="39">
        <v>426.71811735090967</v>
      </c>
      <c r="K104" s="39">
        <v>467.32521573968387</v>
      </c>
      <c r="L104" s="39">
        <v>439.78259597473351</v>
      </c>
      <c r="M104" s="39">
        <v>476.10950019288413</v>
      </c>
      <c r="N104" s="39">
        <v>443.95608517826753</v>
      </c>
      <c r="O104" s="39">
        <v>443.95608517826753</v>
      </c>
      <c r="P104" s="39" t="s">
        <v>29</v>
      </c>
      <c r="Q104" s="39">
        <f t="shared" si="16"/>
        <v>1848.8874041124543</v>
      </c>
      <c r="R104" s="39">
        <f t="shared" si="17"/>
        <v>2172.7626851675877</v>
      </c>
      <c r="S104" s="40"/>
    </row>
    <row r="105" spans="1:19" s="6" customFormat="1" outlineLevel="1" x14ac:dyDescent="0.3">
      <c r="A105" s="41" t="s">
        <v>160</v>
      </c>
      <c r="B105" s="45" t="s">
        <v>161</v>
      </c>
      <c r="C105" s="43" t="s">
        <v>28</v>
      </c>
      <c r="D105" s="39">
        <v>913.72605191625462</v>
      </c>
      <c r="E105" s="39">
        <v>1623.0762627064003</v>
      </c>
      <c r="F105" s="39">
        <v>1701.3250944060424</v>
      </c>
      <c r="G105" s="39">
        <v>2185.0559503228019</v>
      </c>
      <c r="H105" s="39">
        <v>1971.9202001823639</v>
      </c>
      <c r="I105" s="39">
        <v>2159.6365061952065</v>
      </c>
      <c r="J105" s="39">
        <v>2166.1025402109613</v>
      </c>
      <c r="K105" s="39">
        <v>2160.7389660589124</v>
      </c>
      <c r="L105" s="39">
        <v>2361.6393531928593</v>
      </c>
      <c r="M105" s="39">
        <v>2089.8921142482141</v>
      </c>
      <c r="N105" s="39">
        <v>2418.3668936920076</v>
      </c>
      <c r="O105" s="39">
        <v>2497.4182579781182</v>
      </c>
      <c r="P105" s="39" t="s">
        <v>29</v>
      </c>
      <c r="Q105" s="39">
        <f t="shared" si="16"/>
        <v>8595.3235368251353</v>
      </c>
      <c r="R105" s="39">
        <f t="shared" si="17"/>
        <v>11415.44724525631</v>
      </c>
      <c r="S105" s="40"/>
    </row>
    <row r="106" spans="1:19" s="6" customFormat="1" outlineLevel="1" x14ac:dyDescent="0.3">
      <c r="A106" s="41" t="s">
        <v>162</v>
      </c>
      <c r="B106" s="45" t="s">
        <v>163</v>
      </c>
      <c r="C106" s="43" t="s">
        <v>28</v>
      </c>
      <c r="D106" s="39">
        <v>804.24022111000011</v>
      </c>
      <c r="E106" s="39">
        <v>1343.1084785517132</v>
      </c>
      <c r="F106" s="39">
        <v>365.79121857553463</v>
      </c>
      <c r="G106" s="39">
        <v>504.19072208635362</v>
      </c>
      <c r="H106" s="39">
        <v>194.37478255706668</v>
      </c>
      <c r="I106" s="39">
        <v>492.9562596285362</v>
      </c>
      <c r="J106" s="39">
        <v>207.15831021531665</v>
      </c>
      <c r="K106" s="39">
        <v>482.22658729901292</v>
      </c>
      <c r="L106" s="39">
        <v>218.34645493371667</v>
      </c>
      <c r="M106" s="39">
        <v>482.22658729901292</v>
      </c>
      <c r="N106" s="39">
        <v>199.50704061534998</v>
      </c>
      <c r="O106" s="39">
        <v>199.50704061534998</v>
      </c>
      <c r="P106" s="39" t="s">
        <v>29</v>
      </c>
      <c r="Q106" s="39">
        <f t="shared" si="16"/>
        <v>1961.6001563129155</v>
      </c>
      <c r="R106" s="39">
        <f t="shared" si="17"/>
        <v>1018.8936289367999</v>
      </c>
      <c r="S106" s="40"/>
    </row>
    <row r="107" spans="1:19" s="6" customFormat="1" outlineLevel="2" x14ac:dyDescent="0.3">
      <c r="A107" s="41" t="s">
        <v>164</v>
      </c>
      <c r="B107" s="48" t="s">
        <v>165</v>
      </c>
      <c r="C107" s="43" t="s">
        <v>28</v>
      </c>
      <c r="D107" s="39">
        <v>530.82094154000004</v>
      </c>
      <c r="E107" s="39">
        <v>886.58843222000007</v>
      </c>
      <c r="F107" s="39">
        <v>282.41692347743862</v>
      </c>
      <c r="G107" s="39">
        <v>212.61260837463419</v>
      </c>
      <c r="H107" s="39">
        <v>194.37478255706668</v>
      </c>
      <c r="I107" s="39">
        <v>219.51159631131981</v>
      </c>
      <c r="J107" s="39">
        <v>207.15831021531665</v>
      </c>
      <c r="K107" s="39">
        <v>227.34025267766202</v>
      </c>
      <c r="L107" s="39">
        <v>218.34645493371667</v>
      </c>
      <c r="M107" s="39">
        <v>227.34025267766202</v>
      </c>
      <c r="N107" s="39">
        <v>199.50704061534998</v>
      </c>
      <c r="O107" s="39">
        <v>199.50704061534998</v>
      </c>
      <c r="P107" s="39" t="s">
        <v>29</v>
      </c>
      <c r="Q107" s="39">
        <f t="shared" si="16"/>
        <v>886.80471004127799</v>
      </c>
      <c r="R107" s="39">
        <f t="shared" si="17"/>
        <v>1018.8936289367999</v>
      </c>
      <c r="S107" s="40"/>
    </row>
    <row r="108" spans="1:19" s="6" customFormat="1" outlineLevel="1" x14ac:dyDescent="0.3">
      <c r="A108" s="41" t="s">
        <v>166</v>
      </c>
      <c r="B108" s="45" t="s">
        <v>167</v>
      </c>
      <c r="C108" s="43" t="s">
        <v>28</v>
      </c>
      <c r="D108" s="39">
        <v>740.53869166640789</v>
      </c>
      <c r="E108" s="39">
        <v>2650.1383591141566</v>
      </c>
      <c r="F108" s="39">
        <v>729.27534750322104</v>
      </c>
      <c r="G108" s="39">
        <v>362.90199774108146</v>
      </c>
      <c r="H108" s="39">
        <v>751.13896862460808</v>
      </c>
      <c r="I108" s="39">
        <v>372.77522883752317</v>
      </c>
      <c r="J108" s="39">
        <v>663.64251166836857</v>
      </c>
      <c r="K108" s="39">
        <v>385.04888581128472</v>
      </c>
      <c r="L108" s="39">
        <v>679.53392646739985</v>
      </c>
      <c r="M108" s="39">
        <v>393.52816042893073</v>
      </c>
      <c r="N108" s="39">
        <v>728.3304071865324</v>
      </c>
      <c r="O108" s="39">
        <v>635.26698508894265</v>
      </c>
      <c r="P108" s="39" t="s">
        <v>29</v>
      </c>
      <c r="Q108" s="39">
        <f t="shared" si="16"/>
        <v>1514.25427281882</v>
      </c>
      <c r="R108" s="39">
        <f t="shared" si="17"/>
        <v>3457.9127990358511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1372.7877139210377</v>
      </c>
      <c r="E109" s="39">
        <v>-556.52282359202673</v>
      </c>
      <c r="F109" s="39">
        <v>-41.202283055513362</v>
      </c>
      <c r="G109" s="39">
        <v>-1431.9569403815296</v>
      </c>
      <c r="H109" s="39">
        <v>-1261.4590536880478</v>
      </c>
      <c r="I109" s="39">
        <v>-493.92282223602797</v>
      </c>
      <c r="J109" s="39">
        <v>-1302.3179266957543</v>
      </c>
      <c r="K109" s="39">
        <v>498.13261112760802</v>
      </c>
      <c r="L109" s="39">
        <v>4004.6040497979989</v>
      </c>
      <c r="M109" s="39">
        <v>866.84285545042394</v>
      </c>
      <c r="N109" s="39">
        <v>-438.00719068999297</v>
      </c>
      <c r="O109" s="39">
        <v>-251.27762430139865</v>
      </c>
      <c r="P109" s="39" t="s">
        <v>29</v>
      </c>
      <c r="Q109" s="39">
        <f t="shared" si="16"/>
        <v>-560.90429603952566</v>
      </c>
      <c r="R109" s="39">
        <f t="shared" si="17"/>
        <v>751.5422544228054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11.165134569999999</v>
      </c>
      <c r="E110" s="39">
        <v>-18.20422014558563</v>
      </c>
      <c r="F110" s="39">
        <v>-3.651658914821478</v>
      </c>
      <c r="G110" s="39">
        <v>-7.9313802219455116</v>
      </c>
      <c r="H110" s="39">
        <v>18.964911804106283</v>
      </c>
      <c r="I110" s="39">
        <v>1.0547107339511304</v>
      </c>
      <c r="J110" s="39">
        <v>27.842734085666031</v>
      </c>
      <c r="K110" s="39">
        <v>8.805815556588751</v>
      </c>
      <c r="L110" s="39">
        <v>34.51994837136305</v>
      </c>
      <c r="M110" s="39">
        <v>13.07093706269097</v>
      </c>
      <c r="N110" s="39">
        <v>44.933905965071936</v>
      </c>
      <c r="O110" s="39">
        <v>46.830274533937335</v>
      </c>
      <c r="P110" s="39" t="s">
        <v>29</v>
      </c>
      <c r="Q110" s="39">
        <f t="shared" si="16"/>
        <v>15.00008313128534</v>
      </c>
      <c r="R110" s="39">
        <f t="shared" si="17"/>
        <v>173.09177476014466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11.165134569999999</v>
      </c>
      <c r="E113" s="39">
        <v>-18.20422014558563</v>
      </c>
      <c r="F113" s="39">
        <v>-3.651658914821478</v>
      </c>
      <c r="G113" s="39">
        <v>-7.9313802219455116</v>
      </c>
      <c r="H113" s="39">
        <v>18.964911804106283</v>
      </c>
      <c r="I113" s="39">
        <v>1.0547107339511304</v>
      </c>
      <c r="J113" s="39">
        <v>27.842734085666031</v>
      </c>
      <c r="K113" s="39">
        <v>8.805815556588751</v>
      </c>
      <c r="L113" s="39">
        <v>34.51994837136305</v>
      </c>
      <c r="M113" s="39">
        <v>13.07093706269097</v>
      </c>
      <c r="N113" s="39">
        <v>44.933905965071936</v>
      </c>
      <c r="O113" s="39">
        <v>46.830274533937335</v>
      </c>
      <c r="P113" s="39" t="s">
        <v>29</v>
      </c>
      <c r="Q113" s="39">
        <f>G113+I113+K113+M113</f>
        <v>15.00008313128534</v>
      </c>
      <c r="R113" s="39">
        <f>H113+J113+L113+N113+O113</f>
        <v>173.09177476014466</v>
      </c>
      <c r="S113" s="40"/>
    </row>
    <row r="114" spans="1:19" s="6" customFormat="1" ht="15.75" customHeight="1" outlineLevel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outlineLevel="1" x14ac:dyDescent="0.3">
      <c r="A115" s="41" t="s">
        <v>176</v>
      </c>
      <c r="B115" s="42" t="s">
        <v>41</v>
      </c>
      <c r="C115" s="43" t="s">
        <v>28</v>
      </c>
      <c r="D115" s="39">
        <v>-568.53949213463011</v>
      </c>
      <c r="E115" s="39">
        <v>-2335.9423418217248</v>
      </c>
      <c r="F115" s="39">
        <v>-2819.7051512212556</v>
      </c>
      <c r="G115" s="39">
        <v>-2129.9410028087354</v>
      </c>
      <c r="H115" s="39">
        <v>-3348.0487309991904</v>
      </c>
      <c r="I115" s="39">
        <v>-1060.4383213423805</v>
      </c>
      <c r="J115" s="39">
        <v>-2457.0353440130252</v>
      </c>
      <c r="K115" s="39">
        <v>-225.87586548660352</v>
      </c>
      <c r="L115" s="39">
        <v>-1944.2037812034098</v>
      </c>
      <c r="M115" s="39">
        <v>97.721510537035584</v>
      </c>
      <c r="N115" s="39">
        <v>-1886.6057088754405</v>
      </c>
      <c r="O115" s="39">
        <v>-1583.1125870319572</v>
      </c>
      <c r="P115" s="39" t="s">
        <v>29</v>
      </c>
      <c r="Q115" s="39">
        <f>G115+I115+K115+M115</f>
        <v>-3318.5336791006835</v>
      </c>
      <c r="R115" s="39">
        <f>H115+J115+L115+N115+O115</f>
        <v>-11219.006152123022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outlineLevel="1" x14ac:dyDescent="0.3">
      <c r="A117" s="41" t="s">
        <v>178</v>
      </c>
      <c r="B117" s="42" t="s">
        <v>45</v>
      </c>
      <c r="C117" s="43" t="s">
        <v>28</v>
      </c>
      <c r="D117" s="39">
        <v>817.2988973070203</v>
      </c>
      <c r="E117" s="39">
        <v>1181.9380693475628</v>
      </c>
      <c r="F117" s="39">
        <v>1734.335160236049</v>
      </c>
      <c r="G117" s="39">
        <v>-47.23580461279046</v>
      </c>
      <c r="H117" s="39">
        <v>863.05905670678953</v>
      </c>
      <c r="I117" s="39">
        <v>-233.59632349965554</v>
      </c>
      <c r="J117" s="39">
        <v>426.21125013826367</v>
      </c>
      <c r="K117" s="39">
        <v>-244.50159090614252</v>
      </c>
      <c r="L117" s="39">
        <v>4829.7083754718651</v>
      </c>
      <c r="M117" s="39">
        <v>-250.92752837356537</v>
      </c>
      <c r="N117" s="39">
        <v>205.58032097797161</v>
      </c>
      <c r="O117" s="39">
        <v>136.02742047936633</v>
      </c>
      <c r="P117" s="39" t="s">
        <v>29</v>
      </c>
      <c r="Q117" s="39">
        <f t="shared" ref="Q117:Q118" si="18">G117+I117+K117+M117</f>
        <v>-776.2612473921539</v>
      </c>
      <c r="R117" s="39">
        <f t="shared" ref="R117:R118" si="19">H117+J117+L117+N117+O117</f>
        <v>6460.5864237742553</v>
      </c>
      <c r="S117" s="40"/>
    </row>
    <row r="118" spans="1:19" s="6" customFormat="1" outlineLevel="1" x14ac:dyDescent="0.3">
      <c r="A118" s="41" t="s">
        <v>179</v>
      </c>
      <c r="B118" s="42" t="s">
        <v>47</v>
      </c>
      <c r="C118" s="43" t="s">
        <v>28</v>
      </c>
      <c r="D118" s="39">
        <v>47.470779350000001</v>
      </c>
      <c r="E118" s="39">
        <v>42.868889430000003</v>
      </c>
      <c r="F118" s="39">
        <v>4.6101598726944983</v>
      </c>
      <c r="G118" s="39">
        <v>7.5618642929391999</v>
      </c>
      <c r="H118" s="39">
        <v>5.97483115</v>
      </c>
      <c r="I118" s="39">
        <v>4.8786995126567687</v>
      </c>
      <c r="J118" s="39">
        <v>5.0010000000000003</v>
      </c>
      <c r="K118" s="39">
        <v>-2.0908169921702946</v>
      </c>
      <c r="L118" s="39">
        <v>0</v>
      </c>
      <c r="M118" s="39">
        <v>-2.1326333320137003</v>
      </c>
      <c r="N118" s="39">
        <v>0</v>
      </c>
      <c r="O118" s="39">
        <v>0</v>
      </c>
      <c r="P118" s="39" t="s">
        <v>29</v>
      </c>
      <c r="Q118" s="39">
        <f t="shared" si="18"/>
        <v>8.2171134814119728</v>
      </c>
      <c r="R118" s="39">
        <f t="shared" si="19"/>
        <v>10.975831150000001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outlineLevel="1" x14ac:dyDescent="0.3">
      <c r="A123" s="41" t="s">
        <v>184</v>
      </c>
      <c r="B123" s="42" t="s">
        <v>57</v>
      </c>
      <c r="C123" s="43" t="s">
        <v>28</v>
      </c>
      <c r="D123" s="39">
        <v>1065.3923948286449</v>
      </c>
      <c r="E123" s="39">
        <v>572.81677959771878</v>
      </c>
      <c r="F123" s="39">
        <v>1043.2092069718187</v>
      </c>
      <c r="G123" s="39">
        <v>745.58938296900146</v>
      </c>
      <c r="H123" s="39">
        <v>1198.5908776502506</v>
      </c>
      <c r="I123" s="39">
        <v>794.17841235940057</v>
      </c>
      <c r="J123" s="39">
        <v>695.66243309334379</v>
      </c>
      <c r="K123" s="39">
        <v>961.79506895593738</v>
      </c>
      <c r="L123" s="39">
        <v>1084.5795071581738</v>
      </c>
      <c r="M123" s="39">
        <v>1009.1105695562765</v>
      </c>
      <c r="N123" s="39">
        <v>1198.0842912424032</v>
      </c>
      <c r="O123" s="39">
        <v>1148.9772677172514</v>
      </c>
      <c r="P123" s="39" t="s">
        <v>29</v>
      </c>
      <c r="Q123" s="39">
        <f t="shared" ref="Q123:Q125" si="20">G123+I123+K123+M123</f>
        <v>3510.6734338406159</v>
      </c>
      <c r="R123" s="39">
        <f t="shared" ref="R123:R125" si="21">H123+J123+L123+N123+O123</f>
        <v>5325.8943768614226</v>
      </c>
      <c r="S123" s="40"/>
    </row>
    <row r="124" spans="1:19" s="35" customFormat="1" x14ac:dyDescent="0.3">
      <c r="A124" s="36" t="s">
        <v>185</v>
      </c>
      <c r="B124" s="37" t="s">
        <v>186</v>
      </c>
      <c r="C124" s="38" t="s">
        <v>28</v>
      </c>
      <c r="D124" s="39">
        <v>297.93487061218985</v>
      </c>
      <c r="E124" s="39">
        <v>-101.27870919489999</v>
      </c>
      <c r="F124" s="39">
        <v>123.17433508620158</v>
      </c>
      <c r="G124" s="39">
        <v>-233.14626257923709</v>
      </c>
      <c r="H124" s="39">
        <v>-237.8660240198854</v>
      </c>
      <c r="I124" s="39">
        <v>-46.492928882040751</v>
      </c>
      <c r="J124" s="39">
        <v>-248.84887029507519</v>
      </c>
      <c r="K124" s="39">
        <v>149.24600297463718</v>
      </c>
      <c r="L124" s="39">
        <v>814.73627132123067</v>
      </c>
      <c r="M124" s="39">
        <v>222.9880518391972</v>
      </c>
      <c r="N124" s="39">
        <v>-71.082129983359238</v>
      </c>
      <c r="O124" s="39">
        <v>-33.736216705639094</v>
      </c>
      <c r="P124" s="39" t="s">
        <v>29</v>
      </c>
      <c r="Q124" s="39">
        <f t="shared" si="20"/>
        <v>92.59486335255653</v>
      </c>
      <c r="R124" s="39">
        <f t="shared" si="21"/>
        <v>223.20303031727178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2.1705501100000002</v>
      </c>
      <c r="E125" s="39">
        <v>0</v>
      </c>
      <c r="F125" s="39">
        <v>5.9180133284426617</v>
      </c>
      <c r="G125" s="39">
        <v>0.95926806458779046</v>
      </c>
      <c r="H125" s="39">
        <v>0</v>
      </c>
      <c r="I125" s="39">
        <v>2.1549703078290294</v>
      </c>
      <c r="J125" s="39">
        <v>0</v>
      </c>
      <c r="K125" s="39">
        <v>3.3134165794926771</v>
      </c>
      <c r="L125" s="39">
        <v>2.8689509868174441</v>
      </c>
      <c r="M125" s="39">
        <v>3.3134165794926771</v>
      </c>
      <c r="N125" s="39">
        <v>0</v>
      </c>
      <c r="O125" s="39">
        <v>0</v>
      </c>
      <c r="P125" s="39" t="s">
        <v>29</v>
      </c>
      <c r="Q125" s="39">
        <f t="shared" si="20"/>
        <v>9.7410715314021736</v>
      </c>
      <c r="R125" s="39">
        <f t="shared" si="21"/>
        <v>2.8689509868174441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2.1705501100000002</v>
      </c>
      <c r="E128" s="39">
        <v>0</v>
      </c>
      <c r="F128" s="39">
        <v>5.9180133284426617</v>
      </c>
      <c r="G128" s="39">
        <v>0.95926806458779046</v>
      </c>
      <c r="H128" s="39">
        <v>0</v>
      </c>
      <c r="I128" s="39">
        <v>2.1549703078290294</v>
      </c>
      <c r="J128" s="39">
        <v>0</v>
      </c>
      <c r="K128" s="39">
        <v>3.3134165794926771</v>
      </c>
      <c r="L128" s="39">
        <v>2.8689509868174441</v>
      </c>
      <c r="M128" s="39">
        <v>3.3134165794926771</v>
      </c>
      <c r="N128" s="39">
        <v>0</v>
      </c>
      <c r="O128" s="39">
        <v>0</v>
      </c>
      <c r="P128" s="39" t="s">
        <v>29</v>
      </c>
      <c r="Q128" s="39">
        <f>G128+I128+K128+M128</f>
        <v>9.7410715314021736</v>
      </c>
      <c r="R128" s="39">
        <f>H128+J128+L128+N128+O128</f>
        <v>2.8689509868174441</v>
      </c>
      <c r="S128" s="40"/>
    </row>
    <row r="129" spans="1:19" s="6" customFormat="1" ht="15.75" customHeight="1" outlineLevel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outlineLevel="1" x14ac:dyDescent="0.3">
      <c r="A130" s="41" t="s">
        <v>193</v>
      </c>
      <c r="B130" s="51" t="s">
        <v>194</v>
      </c>
      <c r="C130" s="43" t="s">
        <v>28</v>
      </c>
      <c r="D130" s="39">
        <v>58.680807787671299</v>
      </c>
      <c r="E130" s="39">
        <v>-101.278710393518</v>
      </c>
      <c r="F130" s="39">
        <v>19.936702641731173</v>
      </c>
      <c r="G130" s="39">
        <v>-233.14626257923709</v>
      </c>
      <c r="H130" s="39">
        <v>-237.8660240198854</v>
      </c>
      <c r="I130" s="39">
        <v>-46.492928882040751</v>
      </c>
      <c r="J130" s="39">
        <v>-248.84887029507519</v>
      </c>
      <c r="K130" s="39">
        <v>20.948204615767011</v>
      </c>
      <c r="L130" s="39">
        <v>395.11156072094678</v>
      </c>
      <c r="M130" s="39">
        <v>58.349666630976927</v>
      </c>
      <c r="N130" s="39">
        <v>-71.082129983359238</v>
      </c>
      <c r="O130" s="39">
        <v>-33.736216705639094</v>
      </c>
      <c r="P130" s="39" t="s">
        <v>29</v>
      </c>
      <c r="Q130" s="39">
        <f>G130+I130+K130+M130</f>
        <v>-200.34132021453394</v>
      </c>
      <c r="R130" s="39">
        <f>H130+J130+L130+N130+O130</f>
        <v>-196.42168028301214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outlineLevel="1" x14ac:dyDescent="0.3">
      <c r="A132" s="41" t="s">
        <v>197</v>
      </c>
      <c r="B132" s="51" t="s">
        <v>198</v>
      </c>
      <c r="C132" s="43" t="s">
        <v>28</v>
      </c>
      <c r="D132" s="39">
        <v>101.11996198632821</v>
      </c>
      <c r="E132" s="39">
        <v>1.1952375425607898E-6</v>
      </c>
      <c r="F132" s="39">
        <v>90.283174141048008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218.07877511610414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2">G132+I132+K132+M132</f>
        <v>0</v>
      </c>
      <c r="R132" s="39">
        <f t="shared" ref="R132:R133" si="23">H132+J132+L132+N132+O132</f>
        <v>218.07877511610414</v>
      </c>
      <c r="S132" s="40"/>
    </row>
    <row r="133" spans="1:19" s="6" customForma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2"/>
        <v>0</v>
      </c>
      <c r="R133" s="39">
        <f t="shared" si="23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outlineLevel="1" x14ac:dyDescent="0.3">
      <c r="A138" s="41" t="s">
        <v>207</v>
      </c>
      <c r="B138" s="51" t="s">
        <v>208</v>
      </c>
      <c r="C138" s="43" t="s">
        <v>28</v>
      </c>
      <c r="D138" s="39">
        <v>135.96355072819034</v>
      </c>
      <c r="E138" s="39">
        <v>3.3804753911681472E-9</v>
      </c>
      <c r="F138" s="39">
        <v>7.0364449749797302</v>
      </c>
      <c r="G138" s="39">
        <v>-0.95926806458778913</v>
      </c>
      <c r="H138" s="39">
        <v>0</v>
      </c>
      <c r="I138" s="39">
        <v>-2.154970307829025</v>
      </c>
      <c r="J138" s="39">
        <v>0</v>
      </c>
      <c r="K138" s="39">
        <v>124.98438177937749</v>
      </c>
      <c r="L138" s="39">
        <v>198.67698449736224</v>
      </c>
      <c r="M138" s="39">
        <v>161.32496862872762</v>
      </c>
      <c r="N138" s="39">
        <v>0</v>
      </c>
      <c r="O138" s="39">
        <v>0</v>
      </c>
      <c r="P138" s="39" t="s">
        <v>29</v>
      </c>
      <c r="Q138" s="39">
        <f t="shared" ref="Q138:Q140" si="24">G138+I138+K138+M138</f>
        <v>283.19511203568828</v>
      </c>
      <c r="R138" s="39">
        <f t="shared" ref="R138:R140" si="25">H138+J138+L138+N138+O138</f>
        <v>198.67698449736224</v>
      </c>
      <c r="S138" s="40"/>
    </row>
    <row r="139" spans="1:19" s="35" customFormat="1" x14ac:dyDescent="0.3">
      <c r="A139" s="36" t="s">
        <v>209</v>
      </c>
      <c r="B139" s="37" t="s">
        <v>210</v>
      </c>
      <c r="C139" s="38" t="s">
        <v>28</v>
      </c>
      <c r="D139" s="39">
        <v>1074.8528433088452</v>
      </c>
      <c r="E139" s="39">
        <v>-455.24411439712912</v>
      </c>
      <c r="F139" s="39">
        <v>-164.37661814171656</v>
      </c>
      <c r="G139" s="39">
        <v>-1198.8106778022934</v>
      </c>
      <c r="H139" s="39">
        <v>-1023.5930296681586</v>
      </c>
      <c r="I139" s="39">
        <v>-447.42989335398681</v>
      </c>
      <c r="J139" s="39">
        <v>-1053.4690564006773</v>
      </c>
      <c r="K139" s="39">
        <v>348.8866081529726</v>
      </c>
      <c r="L139" s="39">
        <v>3189.8677784767606</v>
      </c>
      <c r="M139" s="39">
        <v>643.85480361122677</v>
      </c>
      <c r="N139" s="39">
        <v>-366.92506070663467</v>
      </c>
      <c r="O139" s="39">
        <v>-217.54140759576308</v>
      </c>
      <c r="P139" s="39" t="s">
        <v>29</v>
      </c>
      <c r="Q139" s="39">
        <f t="shared" si="24"/>
        <v>-653.49915939208063</v>
      </c>
      <c r="R139" s="39">
        <f t="shared" si="25"/>
        <v>528.33922410552691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8.9945844599999987</v>
      </c>
      <c r="E140" s="39">
        <v>-18.20422014558563</v>
      </c>
      <c r="F140" s="39">
        <v>-9.5696722432641401</v>
      </c>
      <c r="G140" s="39">
        <v>-8.8906482865333025</v>
      </c>
      <c r="H140" s="39">
        <v>18.964911804106283</v>
      </c>
      <c r="I140" s="39">
        <v>-1.1002595738778991</v>
      </c>
      <c r="J140" s="39">
        <v>27.842734085666031</v>
      </c>
      <c r="K140" s="39">
        <v>5.4923989770960739</v>
      </c>
      <c r="L140" s="39">
        <v>31.650997384545605</v>
      </c>
      <c r="M140" s="39">
        <v>9.7575204831982916</v>
      </c>
      <c r="N140" s="39">
        <v>44.933905965071936</v>
      </c>
      <c r="O140" s="39">
        <v>46.830274533937335</v>
      </c>
      <c r="P140" s="39" t="s">
        <v>29</v>
      </c>
      <c r="Q140" s="39">
        <f t="shared" si="24"/>
        <v>5.2590115998831637</v>
      </c>
      <c r="R140" s="39">
        <f t="shared" si="25"/>
        <v>170.22282377332721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8.9945844599999987</v>
      </c>
      <c r="E143" s="39">
        <v>-18.20422014558563</v>
      </c>
      <c r="F143" s="39">
        <v>-9.5696722432641401</v>
      </c>
      <c r="G143" s="39">
        <v>-8.8906482865333025</v>
      </c>
      <c r="H143" s="39">
        <v>18.964911804106283</v>
      </c>
      <c r="I143" s="39">
        <v>-1.1002595738778991</v>
      </c>
      <c r="J143" s="39">
        <v>27.842734085666031</v>
      </c>
      <c r="K143" s="39">
        <v>5.4923989770960739</v>
      </c>
      <c r="L143" s="39">
        <v>31.650997384545605</v>
      </c>
      <c r="M143" s="39">
        <v>9.7575204831982916</v>
      </c>
      <c r="N143" s="39">
        <v>44.933905965071936</v>
      </c>
      <c r="O143" s="39">
        <v>46.830274533937335</v>
      </c>
      <c r="P143" s="39" t="s">
        <v>29</v>
      </c>
      <c r="Q143" s="39">
        <f>G143+I143+K143+M143</f>
        <v>5.2590115998831637</v>
      </c>
      <c r="R143" s="39">
        <f>H143+J143+L143+N143+O143</f>
        <v>170.22282377332721</v>
      </c>
      <c r="S143" s="40"/>
    </row>
    <row r="144" spans="1:19" s="6" customFormat="1" ht="15.75" customHeight="1" outlineLevel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outlineLevel="1" x14ac:dyDescent="0.3">
      <c r="A145" s="41" t="s">
        <v>216</v>
      </c>
      <c r="B145" s="42" t="s">
        <v>41</v>
      </c>
      <c r="C145" s="43" t="s">
        <v>28</v>
      </c>
      <c r="D145" s="39">
        <v>-627.22029992230136</v>
      </c>
      <c r="E145" s="39">
        <v>-2234.6636314282068</v>
      </c>
      <c r="F145" s="39">
        <v>-2839.6418538629869</v>
      </c>
      <c r="G145" s="39">
        <v>-1896.7947402294981</v>
      </c>
      <c r="H145" s="39">
        <v>-3110.1827069793048</v>
      </c>
      <c r="I145" s="39">
        <v>-1013.9453924603397</v>
      </c>
      <c r="J145" s="39">
        <v>-2208.1864737179508</v>
      </c>
      <c r="K145" s="39">
        <v>-246.82407010237054</v>
      </c>
      <c r="L145" s="39">
        <v>-2339.3153419243572</v>
      </c>
      <c r="M145" s="39">
        <v>39.371843906058658</v>
      </c>
      <c r="N145" s="39">
        <v>-1815.5235788920813</v>
      </c>
      <c r="O145" s="39">
        <v>-1549.3763703263182</v>
      </c>
      <c r="P145" s="39" t="s">
        <v>29</v>
      </c>
      <c r="Q145" s="39">
        <f>G145+I145+K145+M145</f>
        <v>-3118.19235888615</v>
      </c>
      <c r="R145" s="39">
        <f>H145+J145+L145+N145+O145</f>
        <v>-11022.584471840011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outlineLevel="1" x14ac:dyDescent="0.3">
      <c r="A147" s="41" t="s">
        <v>218</v>
      </c>
      <c r="B147" s="44" t="s">
        <v>45</v>
      </c>
      <c r="C147" s="43" t="s">
        <v>28</v>
      </c>
      <c r="D147" s="39">
        <v>716.17893532069218</v>
      </c>
      <c r="E147" s="39">
        <v>1181.9380681523251</v>
      </c>
      <c r="F147" s="39">
        <v>1644.051986095001</v>
      </c>
      <c r="G147" s="39">
        <v>-47.23580461279046</v>
      </c>
      <c r="H147" s="39">
        <v>863.05905670678953</v>
      </c>
      <c r="I147" s="39">
        <v>-233.59632349965554</v>
      </c>
      <c r="J147" s="39">
        <v>426.21125013826367</v>
      </c>
      <c r="K147" s="39">
        <v>-244.50159090614252</v>
      </c>
      <c r="L147" s="39">
        <v>4611.6296003557609</v>
      </c>
      <c r="M147" s="39">
        <v>-250.92752837356537</v>
      </c>
      <c r="N147" s="39">
        <v>205.58032097797161</v>
      </c>
      <c r="O147" s="39">
        <v>136.02742047936633</v>
      </c>
      <c r="P147" s="39" t="s">
        <v>29</v>
      </c>
      <c r="Q147" s="39">
        <f t="shared" ref="Q147:Q148" si="26">G147+I147+K147+M147</f>
        <v>-776.2612473921539</v>
      </c>
      <c r="R147" s="39">
        <f t="shared" ref="R147:R148" si="27">H147+J147+L147+N147+O147</f>
        <v>6242.5076486581511</v>
      </c>
      <c r="S147" s="40"/>
    </row>
    <row r="148" spans="1:19" s="6" customFormat="1" outlineLevel="1" x14ac:dyDescent="0.3">
      <c r="A148" s="41" t="s">
        <v>219</v>
      </c>
      <c r="B148" s="42" t="s">
        <v>47</v>
      </c>
      <c r="C148" s="43" t="s">
        <v>28</v>
      </c>
      <c r="D148" s="39">
        <v>47.470779350000001</v>
      </c>
      <c r="E148" s="39">
        <v>42.868889430000003</v>
      </c>
      <c r="F148" s="39">
        <v>4.6101598726944983</v>
      </c>
      <c r="G148" s="39">
        <v>7.5618642929391999</v>
      </c>
      <c r="H148" s="39">
        <v>5.97483115</v>
      </c>
      <c r="I148" s="39">
        <v>4.8786995126567687</v>
      </c>
      <c r="J148" s="39">
        <v>5.0010000000000003</v>
      </c>
      <c r="K148" s="39">
        <v>-2.0908169921702946</v>
      </c>
      <c r="L148" s="39">
        <v>0</v>
      </c>
      <c r="M148" s="39">
        <v>-2.1326333320137003</v>
      </c>
      <c r="N148" s="39">
        <v>0</v>
      </c>
      <c r="O148" s="39">
        <v>0</v>
      </c>
      <c r="P148" s="39" t="s">
        <v>29</v>
      </c>
      <c r="Q148" s="39">
        <f t="shared" si="26"/>
        <v>8.2171134814119728</v>
      </c>
      <c r="R148" s="39">
        <f t="shared" si="27"/>
        <v>10.975831150000001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outlineLevel="1" x14ac:dyDescent="0.3">
      <c r="A153" s="41" t="s">
        <v>224</v>
      </c>
      <c r="B153" s="42" t="s">
        <v>57</v>
      </c>
      <c r="C153" s="43" t="s">
        <v>28</v>
      </c>
      <c r="D153" s="39">
        <v>929.4288441004544</v>
      </c>
      <c r="E153" s="39">
        <v>572.81677959433819</v>
      </c>
      <c r="F153" s="39">
        <v>1036.1727619968387</v>
      </c>
      <c r="G153" s="39">
        <v>746.54865103358929</v>
      </c>
      <c r="H153" s="39">
        <v>1198.5908776502506</v>
      </c>
      <c r="I153" s="39">
        <v>796.33338266722956</v>
      </c>
      <c r="J153" s="39">
        <v>695.66243309334379</v>
      </c>
      <c r="K153" s="39">
        <v>836.8106871765599</v>
      </c>
      <c r="L153" s="39">
        <v>885.90252266081154</v>
      </c>
      <c r="M153" s="39">
        <v>847.7856009275489</v>
      </c>
      <c r="N153" s="39">
        <v>1198.0842912424032</v>
      </c>
      <c r="O153" s="39">
        <v>1148.9772677172514</v>
      </c>
      <c r="P153" s="39" t="s">
        <v>29</v>
      </c>
      <c r="Q153" s="39">
        <f t="shared" ref="Q153:Q158" si="28">G153+I153+K153+M153</f>
        <v>3227.4783218049274</v>
      </c>
      <c r="R153" s="39">
        <f t="shared" ref="R153:R158" si="29">H153+J153+L153+N153+O153</f>
        <v>5127.2173923640603</v>
      </c>
      <c r="S153" s="40"/>
    </row>
    <row r="154" spans="1:19" s="35" customFormat="1" x14ac:dyDescent="0.3">
      <c r="A154" s="36" t="s">
        <v>225</v>
      </c>
      <c r="B154" s="37" t="s">
        <v>226</v>
      </c>
      <c r="C154" s="38" t="s">
        <v>28</v>
      </c>
      <c r="D154" s="39">
        <v>1074.8528433088452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348.8866081529726</v>
      </c>
      <c r="L154" s="39">
        <v>3189.8677784767606</v>
      </c>
      <c r="M154" s="39">
        <v>643.85480361122677</v>
      </c>
      <c r="N154" s="39">
        <v>0</v>
      </c>
      <c r="O154" s="39">
        <v>0</v>
      </c>
      <c r="P154" s="39" t="s">
        <v>29</v>
      </c>
      <c r="Q154" s="39">
        <f t="shared" si="28"/>
        <v>992.74141176419937</v>
      </c>
      <c r="R154" s="39">
        <f t="shared" si="29"/>
        <v>3189.8677784767606</v>
      </c>
      <c r="S154" s="40"/>
    </row>
    <row r="155" spans="1:19" s="6" customFormat="1" outlineLevel="1" x14ac:dyDescent="0.3">
      <c r="A155" s="41" t="s">
        <v>227</v>
      </c>
      <c r="B155" s="51" t="s">
        <v>228</v>
      </c>
      <c r="C155" s="43" t="s">
        <v>28</v>
      </c>
      <c r="D155" s="39">
        <v>16.659542698000003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39.371843906058658</v>
      </c>
      <c r="N155" s="39">
        <v>0</v>
      </c>
      <c r="O155" s="39">
        <v>0</v>
      </c>
      <c r="P155" s="39" t="s">
        <v>29</v>
      </c>
      <c r="Q155" s="39">
        <f t="shared" si="28"/>
        <v>39.371843906058658</v>
      </c>
      <c r="R155" s="39">
        <f t="shared" si="29"/>
        <v>0</v>
      </c>
      <c r="S155" s="40"/>
    </row>
    <row r="156" spans="1:19" s="6" customForma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8"/>
        <v>0</v>
      </c>
      <c r="R156" s="39">
        <f t="shared" si="29"/>
        <v>0</v>
      </c>
      <c r="S156" s="40"/>
    </row>
    <row r="157" spans="1:19" s="6" customFormat="1" ht="16.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174.44330407649286</v>
      </c>
      <c r="L157" s="39">
        <v>0</v>
      </c>
      <c r="M157" s="39">
        <v>302.24147985258338</v>
      </c>
      <c r="N157" s="39">
        <v>0</v>
      </c>
      <c r="O157" s="39">
        <v>0</v>
      </c>
      <c r="P157" s="39" t="s">
        <v>29</v>
      </c>
      <c r="Q157" s="39">
        <f t="shared" si="28"/>
        <v>476.68478392907627</v>
      </c>
      <c r="R157" s="39">
        <f t="shared" si="29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1058.1933006108452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52">
        <v>0</v>
      </c>
      <c r="K158" s="52">
        <v>174.44330407647973</v>
      </c>
      <c r="L158" s="52">
        <v>3189.8677784767606</v>
      </c>
      <c r="M158" s="52">
        <v>302.24147985258475</v>
      </c>
      <c r="N158" s="52">
        <v>0</v>
      </c>
      <c r="O158" s="52">
        <v>0</v>
      </c>
      <c r="P158" s="52" t="s">
        <v>29</v>
      </c>
      <c r="Q158" s="39">
        <f t="shared" si="28"/>
        <v>476.68478392906445</v>
      </c>
      <c r="R158" s="39">
        <f t="shared" si="29"/>
        <v>3189.8677784767606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6908.176123753401</v>
      </c>
      <c r="E160" s="39">
        <v>5430.0740099059376</v>
      </c>
      <c r="F160" s="39">
        <v>6279.7207359197128</v>
      </c>
      <c r="G160" s="39">
        <v>5621.1516154620276</v>
      </c>
      <c r="H160" s="39">
        <v>5378.0509988518324</v>
      </c>
      <c r="I160" s="39">
        <v>6520.4263600784952</v>
      </c>
      <c r="J160" s="39">
        <v>5599.3932122235801</v>
      </c>
      <c r="K160" s="39">
        <v>7592.9980062301929</v>
      </c>
      <c r="L160" s="39">
        <v>11173.217902736165</v>
      </c>
      <c r="M160" s="39">
        <v>8088.36091211653</v>
      </c>
      <c r="N160" s="39">
        <v>6980.776927838102</v>
      </c>
      <c r="O160" s="39">
        <v>7246.5578585128069</v>
      </c>
      <c r="P160" s="39" t="s">
        <v>29</v>
      </c>
      <c r="Q160" s="39">
        <f>G160+I160+K160+M160</f>
        <v>27822.936893887243</v>
      </c>
      <c r="R160" s="39">
        <f>H160+J160+L160+N160+O160</f>
        <v>36377.996900162492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15600.27717880662</v>
      </c>
      <c r="E161" s="39">
        <v>14567.753239088066</v>
      </c>
      <c r="F161" s="39">
        <v>17309.652410341241</v>
      </c>
      <c r="G161" s="39">
        <v>22373.768607812464</v>
      </c>
      <c r="H161" s="39">
        <v>17919.922361896755</v>
      </c>
      <c r="I161" s="39">
        <v>23672.180890528747</v>
      </c>
      <c r="J161" s="39">
        <v>22132.262848409719</v>
      </c>
      <c r="K161" s="39">
        <v>24404.614628133648</v>
      </c>
      <c r="L161" s="39">
        <v>24977.944623639185</v>
      </c>
      <c r="M161" s="39">
        <v>23696.679998611104</v>
      </c>
      <c r="N161" s="39">
        <v>25840.88328806579</v>
      </c>
      <c r="O161" s="39">
        <v>26688.68735866878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7847.704178798097</v>
      </c>
      <c r="E162" s="39">
        <v>2405.1802391906558</v>
      </c>
      <c r="F162" s="39">
        <v>12612.652410429528</v>
      </c>
      <c r="G162" s="39">
        <v>5430.8218984641953</v>
      </c>
      <c r="H162" s="39">
        <v>6064.6172898857067</v>
      </c>
      <c r="I162" s="39">
        <v>6471.4002153468036</v>
      </c>
      <c r="J162" s="39">
        <v>1490.0003773847809</v>
      </c>
      <c r="K162" s="39">
        <v>10208.313852581248</v>
      </c>
      <c r="L162" s="39">
        <v>9159.6825296940333</v>
      </c>
      <c r="M162" s="39">
        <v>9689.4085713303084</v>
      </c>
      <c r="N162" s="39">
        <v>7273.1307210001405</v>
      </c>
      <c r="O162" s="39">
        <v>5265.9179225321586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14567.753239088066</v>
      </c>
      <c r="E163" s="39">
        <v>17309.652410341241</v>
      </c>
      <c r="F163" s="39">
        <v>17919.922361896755</v>
      </c>
      <c r="G163" s="39">
        <v>23672.180890528747</v>
      </c>
      <c r="H163" s="39">
        <v>22132.262848409719</v>
      </c>
      <c r="I163" s="39">
        <v>24404.614628133648</v>
      </c>
      <c r="J163" s="39">
        <v>24977.944623639185</v>
      </c>
      <c r="K163" s="39">
        <v>23696.679998611104</v>
      </c>
      <c r="L163" s="39">
        <v>25840.88328806579</v>
      </c>
      <c r="M163" s="39">
        <v>22830.240143451461</v>
      </c>
      <c r="N163" s="39">
        <v>26688.68735866878</v>
      </c>
      <c r="O163" s="39">
        <v>27595.286506055727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2405.1802391906558</v>
      </c>
      <c r="E164" s="39">
        <v>12612.652410429528</v>
      </c>
      <c r="F164" s="39">
        <v>6064.6172898857067</v>
      </c>
      <c r="G164" s="39">
        <v>6471.4002153468036</v>
      </c>
      <c r="H164" s="39">
        <v>1490.0003773847809</v>
      </c>
      <c r="I164" s="39">
        <v>10208.313852581248</v>
      </c>
      <c r="J164" s="39">
        <v>9159.6825296940333</v>
      </c>
      <c r="K164" s="39">
        <v>9689.4085713303084</v>
      </c>
      <c r="L164" s="39">
        <v>7273.1307210001405</v>
      </c>
      <c r="M164" s="39">
        <v>7120.9114074393929</v>
      </c>
      <c r="N164" s="39">
        <v>5265.9179225321586</v>
      </c>
      <c r="O164" s="39">
        <v>390.27920474677603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2" outlineLevel="1" x14ac:dyDescent="0.3">
      <c r="A165" s="41" t="s">
        <v>246</v>
      </c>
      <c r="B165" s="51" t="s">
        <v>247</v>
      </c>
      <c r="C165" s="38" t="s">
        <v>29</v>
      </c>
      <c r="D165" s="39">
        <v>2.1087698081404747</v>
      </c>
      <c r="E165" s="39">
        <v>3.1877378427556806</v>
      </c>
      <c r="F165" s="39">
        <v>2.8536177189211021</v>
      </c>
      <c r="G165" s="39">
        <v>4.2112688840155084</v>
      </c>
      <c r="H165" s="39">
        <v>4.1152943423434936</v>
      </c>
      <c r="I165" s="39">
        <v>3.7427943021566241</v>
      </c>
      <c r="J165" s="39">
        <v>4.4608306073436426</v>
      </c>
      <c r="K165" s="39">
        <v>3.120859504923819</v>
      </c>
      <c r="L165" s="39">
        <v>2.3127521107180518</v>
      </c>
      <c r="M165" s="39">
        <v>2.8226040345518331</v>
      </c>
      <c r="N165" s="39">
        <v>3.8231686293024234</v>
      </c>
      <c r="O165" s="39">
        <v>3.8080543955967308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55137.436358296996</v>
      </c>
      <c r="E167" s="39">
        <v>58067.956800887994</v>
      </c>
      <c r="F167" s="39">
        <v>70393.201537109198</v>
      </c>
      <c r="G167" s="39">
        <v>60108.409612051371</v>
      </c>
      <c r="H167" s="39">
        <v>66379.849186669671</v>
      </c>
      <c r="I167" s="39">
        <v>62449.85722026135</v>
      </c>
      <c r="J167" s="39">
        <v>70619.56912182449</v>
      </c>
      <c r="K167" s="39">
        <v>64989.816978964227</v>
      </c>
      <c r="L167" s="39">
        <v>75943.751921849704</v>
      </c>
      <c r="M167" s="39">
        <v>66886.713176475067</v>
      </c>
      <c r="N167" s="39">
        <v>78365.752377943776</v>
      </c>
      <c r="O167" s="39">
        <v>80655.216831826052</v>
      </c>
      <c r="P167" s="39" t="s">
        <v>29</v>
      </c>
      <c r="Q167" s="39">
        <f>G167+I167+K167+M167</f>
        <v>254434.79698775202</v>
      </c>
      <c r="R167" s="39">
        <f>H167+J167+L167+N167+O167</f>
        <v>371964.13944011368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409.31520721000004</v>
      </c>
      <c r="E168" s="39">
        <v>406.81005866999993</v>
      </c>
      <c r="F168" s="39">
        <v>438.52848</v>
      </c>
      <c r="G168" s="39">
        <v>433.72479186729367</v>
      </c>
      <c r="H168" s="39">
        <v>456.06961920000003</v>
      </c>
      <c r="I168" s="39">
        <v>446.73653562331253</v>
      </c>
      <c r="J168" s="39">
        <v>474.3124039679999</v>
      </c>
      <c r="K168" s="39">
        <v>460.13863169201193</v>
      </c>
      <c r="L168" s="39">
        <v>488.03010012671996</v>
      </c>
      <c r="M168" s="39">
        <v>469.34140432585218</v>
      </c>
      <c r="N168" s="39">
        <v>513.01629613178886</v>
      </c>
      <c r="O168" s="39">
        <v>513.01629613178886</v>
      </c>
      <c r="P168" s="39" t="s">
        <v>29</v>
      </c>
      <c r="Q168" s="39">
        <f>G168+I168+K168+M168</f>
        <v>1809.9413635084702</v>
      </c>
      <c r="R168" s="39">
        <f>H168+J168+L168+N168+O168</f>
        <v>2444.4447155582975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409.31520721000004</v>
      </c>
      <c r="E171" s="39">
        <v>406.81005866999993</v>
      </c>
      <c r="F171" s="39">
        <v>438.52848</v>
      </c>
      <c r="G171" s="39">
        <v>433.72479186729367</v>
      </c>
      <c r="H171" s="39">
        <v>456.06961920000003</v>
      </c>
      <c r="I171" s="39">
        <v>446.73653562331253</v>
      </c>
      <c r="J171" s="39">
        <v>474.3124039679999</v>
      </c>
      <c r="K171" s="39">
        <v>460.13863169201193</v>
      </c>
      <c r="L171" s="39">
        <v>488.03010012671996</v>
      </c>
      <c r="M171" s="39">
        <v>469.34140432585218</v>
      </c>
      <c r="N171" s="39">
        <v>513.01629613178886</v>
      </c>
      <c r="O171" s="39">
        <v>513.01629613178886</v>
      </c>
      <c r="P171" s="39" t="s">
        <v>29</v>
      </c>
      <c r="Q171" s="39">
        <f>G171+I171+K171+M171</f>
        <v>1809.9413635084702</v>
      </c>
      <c r="R171" s="39">
        <f>H171+J171+L171+N171+O171</f>
        <v>2444.4447155582975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51989.830961426997</v>
      </c>
      <c r="E173" s="39">
        <v>53722.639715159996</v>
      </c>
      <c r="F173" s="39">
        <v>61348.062249140115</v>
      </c>
      <c r="G173" s="39">
        <v>58032.961852820321</v>
      </c>
      <c r="H173" s="39">
        <v>63093.12324474191</v>
      </c>
      <c r="I173" s="39">
        <v>60573.370254095462</v>
      </c>
      <c r="J173" s="39">
        <v>67504.372311600935</v>
      </c>
      <c r="K173" s="39">
        <v>62917.934342673274</v>
      </c>
      <c r="L173" s="39">
        <v>70770.364808202707</v>
      </c>
      <c r="M173" s="39">
        <v>64762.000602490021</v>
      </c>
      <c r="N173" s="39">
        <v>73543.36689271855</v>
      </c>
      <c r="O173" s="39">
        <v>75769.811323363785</v>
      </c>
      <c r="P173" s="39" t="s">
        <v>29</v>
      </c>
      <c r="Q173" s="39">
        <f>G173+I173+K173+M173</f>
        <v>246286.26705207909</v>
      </c>
      <c r="R173" s="39">
        <f>H173+J173+L173+N173+O173</f>
        <v>350681.03858062788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967.21401072999993</v>
      </c>
      <c r="E175" s="39">
        <v>1905.76069777</v>
      </c>
      <c r="F175" s="39">
        <v>7202.7489797800008</v>
      </c>
      <c r="G175" s="39">
        <v>402.22279523399999</v>
      </c>
      <c r="H175" s="39">
        <v>761.83331640463064</v>
      </c>
      <c r="I175" s="39">
        <v>86.449497735999984</v>
      </c>
      <c r="J175" s="39">
        <v>556.44723364846368</v>
      </c>
      <c r="K175" s="39">
        <v>84.809951611999992</v>
      </c>
      <c r="L175" s="39">
        <v>1069.1152461688487</v>
      </c>
      <c r="M175" s="39">
        <v>84.809951611999992</v>
      </c>
      <c r="N175" s="39">
        <v>557.04414515276289</v>
      </c>
      <c r="O175" s="39">
        <v>620.06543743225723</v>
      </c>
      <c r="P175" s="39" t="s">
        <v>29</v>
      </c>
      <c r="Q175" s="39">
        <f t="shared" ref="Q175:Q176" si="30">G175+I175+K175+M175</f>
        <v>658.29219619399987</v>
      </c>
      <c r="R175" s="39">
        <f t="shared" ref="R175:R176" si="31">H175+J175+L175+N175+O175</f>
        <v>3564.5053788069631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34.481087660000007</v>
      </c>
      <c r="E176" s="39">
        <v>18.165773559999998</v>
      </c>
      <c r="F176" s="39">
        <v>7.5522000000000009</v>
      </c>
      <c r="G176" s="39">
        <v>8.4224338000000003</v>
      </c>
      <c r="H176" s="39">
        <v>5.97483115</v>
      </c>
      <c r="I176" s="39">
        <v>6.5224337999999999</v>
      </c>
      <c r="J176" s="39">
        <v>5.0010000000000003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30"/>
        <v>14.9448676</v>
      </c>
      <c r="R176" s="39">
        <f t="shared" si="31"/>
        <v>10.975831150000001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2">G181+I181+K181+M181</f>
        <v>0</v>
      </c>
      <c r="R181" s="39">
        <f t="shared" ref="R181:R192" si="33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2"/>
        <v>0</v>
      </c>
      <c r="R182" s="39">
        <f t="shared" si="33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2"/>
        <v>0</v>
      </c>
      <c r="R183" s="39">
        <f t="shared" si="33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1736.5950912700016</v>
      </c>
      <c r="E184" s="39">
        <v>2014.5805557279964</v>
      </c>
      <c r="F184" s="39">
        <v>1396.3096281890739</v>
      </c>
      <c r="G184" s="39">
        <v>1231.0777383297559</v>
      </c>
      <c r="H184" s="39">
        <v>2062.8481751731279</v>
      </c>
      <c r="I184" s="39">
        <v>1336.7784990065754</v>
      </c>
      <c r="J184" s="39">
        <v>2079.4361726070942</v>
      </c>
      <c r="K184" s="39">
        <v>1526.9340529869423</v>
      </c>
      <c r="L184" s="39">
        <v>3616.2417673514265</v>
      </c>
      <c r="M184" s="39">
        <v>1570.5612180471926</v>
      </c>
      <c r="N184" s="39">
        <v>3752.3250439406793</v>
      </c>
      <c r="O184" s="39">
        <v>3752.323774898226</v>
      </c>
      <c r="P184" s="39" t="s">
        <v>29</v>
      </c>
      <c r="Q184" s="39">
        <f t="shared" si="32"/>
        <v>5665.351508370466</v>
      </c>
      <c r="R184" s="39">
        <f t="shared" si="33"/>
        <v>15263.174933970555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49331.938884247713</v>
      </c>
      <c r="E185" s="39">
        <v>52074.733185666009</v>
      </c>
      <c r="F185" s="39">
        <v>63223.747187390589</v>
      </c>
      <c r="G185" s="39">
        <v>55415.150936489023</v>
      </c>
      <c r="H185" s="39">
        <v>63177.551040488986</v>
      </c>
      <c r="I185" s="39">
        <v>57295.928614625402</v>
      </c>
      <c r="J185" s="39">
        <v>66832.908923976167</v>
      </c>
      <c r="K185" s="39">
        <v>58741.070460439398</v>
      </c>
      <c r="L185" s="39">
        <v>70656.487745937076</v>
      </c>
      <c r="M185" s="39">
        <v>60213.439920490346</v>
      </c>
      <c r="N185" s="39">
        <v>73186.800692418605</v>
      </c>
      <c r="O185" s="39">
        <v>75410.272529960464</v>
      </c>
      <c r="P185" s="39" t="s">
        <v>29</v>
      </c>
      <c r="Q185" s="39">
        <f t="shared" si="32"/>
        <v>231665.58993204418</v>
      </c>
      <c r="R185" s="39">
        <f t="shared" si="33"/>
        <v>349264.02093278128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327.76222709000001</v>
      </c>
      <c r="E186" s="39">
        <v>383.21681047000004</v>
      </c>
      <c r="F186" s="39">
        <v>473.411</v>
      </c>
      <c r="G186" s="39">
        <v>396.8886210698879</v>
      </c>
      <c r="H186" s="39">
        <v>482.87900000000002</v>
      </c>
      <c r="I186" s="39">
        <v>403.63735051145994</v>
      </c>
      <c r="J186" s="39">
        <v>492.53662560000004</v>
      </c>
      <c r="K186" s="39">
        <v>410.50083756543961</v>
      </c>
      <c r="L186" s="39">
        <v>502.38735000000003</v>
      </c>
      <c r="M186" s="39">
        <v>418.72767264674877</v>
      </c>
      <c r="N186" s="39">
        <v>512.43510479999998</v>
      </c>
      <c r="O186" s="39">
        <v>522.68380689599996</v>
      </c>
      <c r="P186" s="39" t="s">
        <v>29</v>
      </c>
      <c r="Q186" s="39">
        <f t="shared" si="32"/>
        <v>1629.7544817935361</v>
      </c>
      <c r="R186" s="39">
        <f t="shared" si="33"/>
        <v>2512.921887296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7256.1802365100002</v>
      </c>
      <c r="E187" s="39">
        <v>7186.453611330001</v>
      </c>
      <c r="F187" s="39">
        <v>8231.3259774316193</v>
      </c>
      <c r="G187" s="39">
        <v>7231.6900695300519</v>
      </c>
      <c r="H187" s="39">
        <v>8403.6695136165999</v>
      </c>
      <c r="I187" s="39">
        <v>7588.7211741415113</v>
      </c>
      <c r="J187" s="39">
        <v>8901.6322972471007</v>
      </c>
      <c r="K187" s="39">
        <v>7841.4629326028862</v>
      </c>
      <c r="L187" s="39">
        <v>9353.2538633635995</v>
      </c>
      <c r="M187" s="39">
        <v>8086.8416703772746</v>
      </c>
      <c r="N187" s="39">
        <v>9839.1302708592011</v>
      </c>
      <c r="O187" s="39">
        <v>10253.744118114782</v>
      </c>
      <c r="P187" s="39" t="s">
        <v>29</v>
      </c>
      <c r="Q187" s="39">
        <f t="shared" si="32"/>
        <v>30748.715846651721</v>
      </c>
      <c r="R187" s="39">
        <f t="shared" si="33"/>
        <v>46751.430063201282</v>
      </c>
      <c r="S187" s="40"/>
    </row>
    <row r="188" spans="1:19" s="6" customForma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2"/>
        <v>0</v>
      </c>
      <c r="R188" s="39">
        <f t="shared" si="33"/>
        <v>0</v>
      </c>
      <c r="S188" s="40"/>
    </row>
    <row r="189" spans="1:19" s="6" customForma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2"/>
        <v>0</v>
      </c>
      <c r="R189" s="39">
        <f t="shared" si="33"/>
        <v>0</v>
      </c>
      <c r="S189" s="40"/>
    </row>
    <row r="190" spans="1:19" s="6" customFormat="1" outlineLevel="2" x14ac:dyDescent="0.3">
      <c r="A190" s="41" t="s">
        <v>281</v>
      </c>
      <c r="B190" s="46" t="s">
        <v>282</v>
      </c>
      <c r="C190" s="43" t="s">
        <v>28</v>
      </c>
      <c r="D190" s="39">
        <v>7256.1802365100002</v>
      </c>
      <c r="E190" s="39">
        <v>7186.453611330001</v>
      </c>
      <c r="F190" s="39">
        <v>8231.3259774316193</v>
      </c>
      <c r="G190" s="39">
        <v>7231.6900695300519</v>
      </c>
      <c r="H190" s="39">
        <v>8403.6695136165999</v>
      </c>
      <c r="I190" s="39">
        <v>7588.7211741415113</v>
      </c>
      <c r="J190" s="39">
        <v>8901.6322972471007</v>
      </c>
      <c r="K190" s="39">
        <v>7841.4629326028862</v>
      </c>
      <c r="L190" s="39">
        <v>9353.2538633635995</v>
      </c>
      <c r="M190" s="39">
        <v>8086.8416703772746</v>
      </c>
      <c r="N190" s="39">
        <v>9839.1302708592011</v>
      </c>
      <c r="O190" s="39">
        <v>10253.744118114782</v>
      </c>
      <c r="P190" s="39" t="s">
        <v>29</v>
      </c>
      <c r="Q190" s="39">
        <f t="shared" si="32"/>
        <v>30748.715846651721</v>
      </c>
      <c r="R190" s="39">
        <f t="shared" si="33"/>
        <v>46751.430063201282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8649.8698035300004</v>
      </c>
      <c r="E191" s="39">
        <v>8582.0689486800002</v>
      </c>
      <c r="F191" s="39">
        <v>9917.4856418600011</v>
      </c>
      <c r="G191" s="39">
        <v>9454.538493056878</v>
      </c>
      <c r="H191" s="39">
        <v>10406.41293891</v>
      </c>
      <c r="I191" s="39">
        <v>9810.602610161448</v>
      </c>
      <c r="J191" s="39">
        <v>11205.208284670192</v>
      </c>
      <c r="K191" s="39">
        <v>10148.08637622467</v>
      </c>
      <c r="L191" s="39">
        <v>11794.945511574626</v>
      </c>
      <c r="M191" s="39">
        <v>10378.051410152424</v>
      </c>
      <c r="N191" s="39">
        <v>12212.381141234082</v>
      </c>
      <c r="O191" s="39">
        <v>12700.876386887938</v>
      </c>
      <c r="P191" s="39" t="s">
        <v>29</v>
      </c>
      <c r="Q191" s="39">
        <f t="shared" si="32"/>
        <v>39791.278889595415</v>
      </c>
      <c r="R191" s="39">
        <f t="shared" si="33"/>
        <v>58319.824263276838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7281.8595352900002</v>
      </c>
      <c r="E192" s="39">
        <v>7790.5986604999989</v>
      </c>
      <c r="F192" s="39">
        <v>8923.9972617162384</v>
      </c>
      <c r="G192" s="39">
        <v>8158.2532856852195</v>
      </c>
      <c r="H192" s="39">
        <v>9280.4782212560513</v>
      </c>
      <c r="I192" s="39">
        <v>8400.9254409150308</v>
      </c>
      <c r="J192" s="39">
        <v>9950.0548506818977</v>
      </c>
      <c r="K192" s="39">
        <v>8657.9054538318996</v>
      </c>
      <c r="L192" s="39">
        <v>10370.351558887758</v>
      </c>
      <c r="M192" s="39">
        <v>8772.2723331986817</v>
      </c>
      <c r="N192" s="39">
        <v>10683.14917080206</v>
      </c>
      <c r="O192" s="39">
        <v>11013.668676854901</v>
      </c>
      <c r="P192" s="39" t="s">
        <v>29</v>
      </c>
      <c r="Q192" s="39">
        <f t="shared" si="32"/>
        <v>33989.356513630832</v>
      </c>
      <c r="R192" s="39">
        <f t="shared" si="33"/>
        <v>51297.702478482664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10177.887290269999</v>
      </c>
      <c r="E194" s="39">
        <v>10966.277125466002</v>
      </c>
      <c r="F194" s="39">
        <v>12492.332153806236</v>
      </c>
      <c r="G194" s="39">
        <v>11215.539138136235</v>
      </c>
      <c r="H194" s="39">
        <v>13113.052362285209</v>
      </c>
      <c r="I194" s="39">
        <v>11643.198782327161</v>
      </c>
      <c r="J194" s="39">
        <v>13640.849698409527</v>
      </c>
      <c r="K194" s="39">
        <v>12072.50880477486</v>
      </c>
      <c r="L194" s="39">
        <v>14099.785309145909</v>
      </c>
      <c r="M194" s="39">
        <v>12411.54181363982</v>
      </c>
      <c r="N194" s="39">
        <v>14586.323211911746</v>
      </c>
      <c r="O194" s="39">
        <v>14896.263962429981</v>
      </c>
      <c r="P194" s="39" t="s">
        <v>29</v>
      </c>
      <c r="Q194" s="39">
        <f t="shared" ref="Q194:Q219" si="34">G194+I194+K194+M194</f>
        <v>47342.788538878078</v>
      </c>
      <c r="R194" s="39">
        <f t="shared" ref="R194:R219" si="35">H194+J194+L194+N194+O194</f>
        <v>70336.274544182379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2911.4540297700005</v>
      </c>
      <c r="E195" s="39">
        <v>2378.2343584</v>
      </c>
      <c r="F195" s="39">
        <v>4475.2736949989321</v>
      </c>
      <c r="G195" s="39">
        <v>3282.9551903176257</v>
      </c>
      <c r="H195" s="39">
        <v>3869.2335651334529</v>
      </c>
      <c r="I195" s="39">
        <v>3410.8430322065365</v>
      </c>
      <c r="J195" s="39">
        <v>4019.3442471692579</v>
      </c>
      <c r="K195" s="39">
        <v>3539.4821680184637</v>
      </c>
      <c r="L195" s="39">
        <v>4177.3780776430876</v>
      </c>
      <c r="M195" s="39">
        <v>3630.2851642081764</v>
      </c>
      <c r="N195" s="39">
        <v>4338.8915001435334</v>
      </c>
      <c r="O195" s="39">
        <v>4436.7057501504796</v>
      </c>
      <c r="P195" s="39" t="s">
        <v>29</v>
      </c>
      <c r="Q195" s="39">
        <f t="shared" si="34"/>
        <v>13863.565554750803</v>
      </c>
      <c r="R195" s="39">
        <f t="shared" si="35"/>
        <v>20841.553140239812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4123.4964598099996</v>
      </c>
      <c r="E196" s="39">
        <v>3631.6746066000001</v>
      </c>
      <c r="F196" s="39">
        <v>4582.8549046397056</v>
      </c>
      <c r="G196" s="39">
        <v>3547.2486959215976</v>
      </c>
      <c r="H196" s="39">
        <v>3210.0825415743425</v>
      </c>
      <c r="I196" s="39">
        <v>4126.4728548351104</v>
      </c>
      <c r="J196" s="39">
        <v>3818.6460472724279</v>
      </c>
      <c r="K196" s="39">
        <v>4443.9622731492054</v>
      </c>
      <c r="L196" s="39">
        <v>4398.0221327132931</v>
      </c>
      <c r="M196" s="39">
        <v>4743.5521677112138</v>
      </c>
      <c r="N196" s="39">
        <v>4808.197890756448</v>
      </c>
      <c r="O196" s="39">
        <v>4982.0677379107428</v>
      </c>
      <c r="P196" s="39" t="s">
        <v>29</v>
      </c>
      <c r="Q196" s="39">
        <f t="shared" si="34"/>
        <v>16861.235991617126</v>
      </c>
      <c r="R196" s="39">
        <f t="shared" si="35"/>
        <v>21217.016350227255</v>
      </c>
      <c r="S196" s="40"/>
    </row>
    <row r="197" spans="1:19" s="6" customFormat="1" outlineLevel="2" x14ac:dyDescent="0.3">
      <c r="A197" s="41" t="s">
        <v>295</v>
      </c>
      <c r="B197" s="46" t="s">
        <v>296</v>
      </c>
      <c r="C197" s="43" t="s">
        <v>28</v>
      </c>
      <c r="D197" s="39">
        <v>250.63940598000002</v>
      </c>
      <c r="E197" s="39">
        <v>11.043714989999993</v>
      </c>
      <c r="F197" s="39">
        <v>-140.09748276650134</v>
      </c>
      <c r="G197" s="39">
        <v>-3.2741809263825414E-14</v>
      </c>
      <c r="H197" s="39">
        <v>-1.4390248725248968E-7</v>
      </c>
      <c r="I197" s="39">
        <v>229.71336340266814</v>
      </c>
      <c r="J197" s="39">
        <v>0</v>
      </c>
      <c r="K197" s="39">
        <v>243.28601194841238</v>
      </c>
      <c r="L197" s="39">
        <v>5.000023193133529E-6</v>
      </c>
      <c r="M197" s="39">
        <v>282.28361183700684</v>
      </c>
      <c r="N197" s="39">
        <v>0</v>
      </c>
      <c r="O197" s="39">
        <v>0</v>
      </c>
      <c r="P197" s="39" t="s">
        <v>29</v>
      </c>
      <c r="Q197" s="39">
        <f t="shared" si="34"/>
        <v>755.28298718808742</v>
      </c>
      <c r="R197" s="39">
        <f t="shared" si="35"/>
        <v>4.8561207058810396E-6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3121.5893823600022</v>
      </c>
      <c r="E198" s="39">
        <v>3437.347767370004</v>
      </c>
      <c r="F198" s="39">
        <v>4131.7917975952596</v>
      </c>
      <c r="G198" s="39">
        <v>3238.5179050495558</v>
      </c>
      <c r="H198" s="39">
        <v>4144.3064728774507</v>
      </c>
      <c r="I198" s="39">
        <v>3273.5220195030042</v>
      </c>
      <c r="J198" s="39">
        <v>4247.1611158787764</v>
      </c>
      <c r="K198" s="39">
        <v>3299.973868511363</v>
      </c>
      <c r="L198" s="39">
        <v>4359.4992248411081</v>
      </c>
      <c r="M198" s="39">
        <v>3391.140116310225</v>
      </c>
      <c r="N198" s="39">
        <v>4481.4717107865445</v>
      </c>
      <c r="O198" s="39">
        <v>4587.6937631520486</v>
      </c>
      <c r="P198" s="39" t="s">
        <v>29</v>
      </c>
      <c r="Q198" s="39">
        <f t="shared" si="34"/>
        <v>13203.153909374148</v>
      </c>
      <c r="R198" s="39">
        <f t="shared" si="35"/>
        <v>21820.132287535926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1103.0924939599997</v>
      </c>
      <c r="E199" s="39">
        <v>1350.2502896300032</v>
      </c>
      <c r="F199" s="39">
        <v>1809.8942498435192</v>
      </c>
      <c r="G199" s="39">
        <v>1185.634053188282</v>
      </c>
      <c r="H199" s="39">
        <v>2225.8899436204174</v>
      </c>
      <c r="I199" s="39">
        <v>1189.9227093098127</v>
      </c>
      <c r="J199" s="39">
        <v>2649.1383689706327</v>
      </c>
      <c r="K199" s="39">
        <v>1209.1157762788721</v>
      </c>
      <c r="L199" s="39">
        <v>3779.2732170249037</v>
      </c>
      <c r="M199" s="39">
        <v>1242.1448314281367</v>
      </c>
      <c r="N199" s="39">
        <v>4078.4133112702666</v>
      </c>
      <c r="O199" s="39">
        <v>4170.5151300610451</v>
      </c>
      <c r="P199" s="39" t="s">
        <v>29</v>
      </c>
      <c r="Q199" s="39">
        <f t="shared" si="34"/>
        <v>4826.8173702051035</v>
      </c>
      <c r="R199" s="39">
        <f t="shared" si="35"/>
        <v>16903.229970947265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403.83112852000005</v>
      </c>
      <c r="E200" s="39">
        <v>398.95702526999997</v>
      </c>
      <c r="F200" s="39">
        <v>461.26112932224595</v>
      </c>
      <c r="G200" s="39">
        <v>392.35574765455732</v>
      </c>
      <c r="H200" s="39">
        <v>467.22188578021957</v>
      </c>
      <c r="I200" s="39">
        <v>392.50121353892405</v>
      </c>
      <c r="J200" s="39">
        <v>476.71567810890457</v>
      </c>
      <c r="K200" s="39">
        <v>391.81460077065077</v>
      </c>
      <c r="L200" s="39">
        <v>484.18336191796305</v>
      </c>
      <c r="M200" s="39">
        <v>400.15470676469755</v>
      </c>
      <c r="N200" s="39">
        <v>493.80553682194915</v>
      </c>
      <c r="O200" s="39">
        <v>503.89267844032088</v>
      </c>
      <c r="P200" s="39" t="s">
        <v>29</v>
      </c>
      <c r="Q200" s="39">
        <f t="shared" si="34"/>
        <v>1576.8262687288295</v>
      </c>
      <c r="R200" s="39">
        <f t="shared" si="35"/>
        <v>2425.8191410693571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911.75024328000006</v>
      </c>
      <c r="E201" s="39">
        <v>1535.1468423100002</v>
      </c>
      <c r="F201" s="39">
        <v>1605.0765409655396</v>
      </c>
      <c r="G201" s="39">
        <v>2185.0559503226236</v>
      </c>
      <c r="H201" s="39">
        <v>1900.0898264602854</v>
      </c>
      <c r="I201" s="39">
        <v>2159.6365061954252</v>
      </c>
      <c r="J201" s="39">
        <v>2113.9454070641282</v>
      </c>
      <c r="K201" s="39">
        <v>2160.7389660585154</v>
      </c>
      <c r="L201" s="39">
        <v>2284.388049817846</v>
      </c>
      <c r="M201" s="39">
        <v>2089.892114248451</v>
      </c>
      <c r="N201" s="39">
        <v>2361.3079782555183</v>
      </c>
      <c r="O201" s="39">
        <v>2440.3593425416284</v>
      </c>
      <c r="P201" s="39" t="s">
        <v>29</v>
      </c>
      <c r="Q201" s="39">
        <f t="shared" si="34"/>
        <v>8595.3235368250153</v>
      </c>
      <c r="R201" s="39">
        <f t="shared" si="35"/>
        <v>11100.090604139405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3063.1660538576957</v>
      </c>
      <c r="E202" s="39">
        <v>4434.5071396400008</v>
      </c>
      <c r="F202" s="39">
        <v>6119.0428352112931</v>
      </c>
      <c r="G202" s="39">
        <v>5126.4737865565112</v>
      </c>
      <c r="H202" s="39">
        <v>5674.2347689749531</v>
      </c>
      <c r="I202" s="39">
        <v>4895.9449209799641</v>
      </c>
      <c r="J202" s="39">
        <v>5317.6763029033136</v>
      </c>
      <c r="K202" s="39">
        <v>4565.5184026525694</v>
      </c>
      <c r="L202" s="39">
        <v>5053.0200890069955</v>
      </c>
      <c r="M202" s="39">
        <v>4648.8359198044982</v>
      </c>
      <c r="N202" s="39">
        <v>4791.2938647772644</v>
      </c>
      <c r="O202" s="39">
        <v>4901.8011765205947</v>
      </c>
      <c r="P202" s="39" t="s">
        <v>29</v>
      </c>
      <c r="Q202" s="39">
        <f t="shared" si="34"/>
        <v>19236.773029993543</v>
      </c>
      <c r="R202" s="39">
        <f t="shared" si="35"/>
        <v>25738.026202183122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218.22490461000004</v>
      </c>
      <c r="E203" s="39">
        <v>42.440625550000007</v>
      </c>
      <c r="F203" s="39">
        <v>211.00338898696523</v>
      </c>
      <c r="G203" s="39">
        <v>25.821940600797642</v>
      </c>
      <c r="H203" s="39">
        <v>289.00756361449601</v>
      </c>
      <c r="I203" s="39">
        <v>48.904987794946685</v>
      </c>
      <c r="J203" s="39">
        <v>277.08191817735434</v>
      </c>
      <c r="K203" s="39">
        <v>64.002405724702001</v>
      </c>
      <c r="L203" s="39">
        <v>274.37058065423037</v>
      </c>
      <c r="M203" s="39">
        <v>67.981319270954245</v>
      </c>
      <c r="N203" s="39">
        <v>268.9944973440127</v>
      </c>
      <c r="O203" s="39">
        <v>265.50779541391705</v>
      </c>
      <c r="P203" s="39" t="s">
        <v>29</v>
      </c>
      <c r="Q203" s="39">
        <f t="shared" si="34"/>
        <v>206.71065339140057</v>
      </c>
      <c r="R203" s="39">
        <f t="shared" si="35"/>
        <v>1374.9623552040107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0.23089189999999998</v>
      </c>
      <c r="F204" s="39">
        <v>5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4"/>
        <v>0</v>
      </c>
      <c r="R204" s="39">
        <f t="shared" si="35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4"/>
        <v>0</v>
      </c>
      <c r="R205" s="39">
        <f t="shared" si="35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4"/>
        <v>0</v>
      </c>
      <c r="R206" s="39">
        <f t="shared" si="35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4"/>
        <v>0</v>
      </c>
      <c r="R207" s="39">
        <f t="shared" si="35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4"/>
        <v>0</v>
      </c>
      <c r="R208" s="39">
        <f t="shared" si="35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218.22490461000004</v>
      </c>
      <c r="E209" s="39">
        <v>42.209733650000004</v>
      </c>
      <c r="F209" s="39">
        <v>206.00338898696523</v>
      </c>
      <c r="G209" s="39">
        <v>25.821940600797642</v>
      </c>
      <c r="H209" s="39">
        <v>289.00756361449601</v>
      </c>
      <c r="I209" s="39">
        <v>48.904987794946685</v>
      </c>
      <c r="J209" s="39">
        <v>277.08191817735434</v>
      </c>
      <c r="K209" s="39">
        <v>64.002405724702001</v>
      </c>
      <c r="L209" s="39">
        <v>274.37058065423037</v>
      </c>
      <c r="M209" s="39">
        <v>67.981319270954245</v>
      </c>
      <c r="N209" s="39">
        <v>268.9944973440127</v>
      </c>
      <c r="O209" s="39">
        <v>265.50779541391705</v>
      </c>
      <c r="P209" s="39" t="s">
        <v>29</v>
      </c>
      <c r="Q209" s="39">
        <f t="shared" si="34"/>
        <v>206.71065339140057</v>
      </c>
      <c r="R209" s="39">
        <f t="shared" si="35"/>
        <v>1374.9623552040107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5266.4760037326314</v>
      </c>
      <c r="E210" s="39">
        <v>6193.3179817399987</v>
      </c>
      <c r="F210" s="39">
        <v>10302.308798708458</v>
      </c>
      <c r="G210" s="39">
        <v>5994.3517384851402</v>
      </c>
      <c r="H210" s="39">
        <v>8159.2460523450027</v>
      </c>
      <c r="I210" s="39">
        <v>5948.0244259471492</v>
      </c>
      <c r="J210" s="39">
        <v>6958.0309799098723</v>
      </c>
      <c r="K210" s="39">
        <v>5672.5325352547925</v>
      </c>
      <c r="L210" s="39">
        <v>6482.2061627322455</v>
      </c>
      <c r="M210" s="39">
        <v>5845.5719440558078</v>
      </c>
      <c r="N210" s="39">
        <v>6343.7742678544819</v>
      </c>
      <c r="O210" s="39">
        <v>6451.3816852464588</v>
      </c>
      <c r="P210" s="39" t="s">
        <v>29</v>
      </c>
      <c r="Q210" s="39">
        <f t="shared" si="34"/>
        <v>23460.480643742892</v>
      </c>
      <c r="R210" s="39">
        <f t="shared" si="35"/>
        <v>34394.639148088063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5266.4760037099986</v>
      </c>
      <c r="E211" s="39">
        <v>6193.3179817299988</v>
      </c>
      <c r="F211" s="39">
        <v>10302.308798708458</v>
      </c>
      <c r="G211" s="39">
        <v>5994.3517384851402</v>
      </c>
      <c r="H211" s="39">
        <v>8159.2460523450027</v>
      </c>
      <c r="I211" s="39">
        <v>5948.0244259471492</v>
      </c>
      <c r="J211" s="39">
        <v>6958.0309799098723</v>
      </c>
      <c r="K211" s="39">
        <v>5672.5325352547925</v>
      </c>
      <c r="L211" s="39">
        <v>6482.2061627322455</v>
      </c>
      <c r="M211" s="39">
        <v>5845.5719440558078</v>
      </c>
      <c r="N211" s="39">
        <v>6343.7742678544819</v>
      </c>
      <c r="O211" s="39">
        <v>6451.3816852464588</v>
      </c>
      <c r="P211" s="39" t="s">
        <v>29</v>
      </c>
      <c r="Q211" s="39">
        <f t="shared" si="34"/>
        <v>23460.480643742892</v>
      </c>
      <c r="R211" s="39">
        <f t="shared" si="35"/>
        <v>34394.639148088063</v>
      </c>
      <c r="S211" s="40"/>
    </row>
    <row r="212" spans="1:19" s="6" customFormat="1" outlineLevel="2" x14ac:dyDescent="0.3">
      <c r="A212" s="41" t="s">
        <v>325</v>
      </c>
      <c r="B212" s="46" t="s">
        <v>326</v>
      </c>
      <c r="C212" s="43" t="s">
        <v>28</v>
      </c>
      <c r="D212" s="39">
        <v>2393.3333005300001</v>
      </c>
      <c r="E212" s="39">
        <v>2591.2813679499995</v>
      </c>
      <c r="F212" s="39">
        <v>3689.270400971167</v>
      </c>
      <c r="G212" s="39">
        <v>3877.4802822071406</v>
      </c>
      <c r="H212" s="39">
        <v>3713.8052524533687</v>
      </c>
      <c r="I212" s="39">
        <v>4213.2806495782525</v>
      </c>
      <c r="J212" s="39">
        <v>3558.2438980357565</v>
      </c>
      <c r="K212" s="39">
        <v>4347.0934775619999</v>
      </c>
      <c r="L212" s="39">
        <v>4333.5243132688365</v>
      </c>
      <c r="M212" s="39">
        <v>4296.6206229808304</v>
      </c>
      <c r="N212" s="39">
        <v>4809.6075708536528</v>
      </c>
      <c r="O212" s="39">
        <v>4830.0014699785197</v>
      </c>
      <c r="P212" s="39" t="s">
        <v>29</v>
      </c>
      <c r="Q212" s="39">
        <f t="shared" si="34"/>
        <v>16734.475032328224</v>
      </c>
      <c r="R212" s="39">
        <f t="shared" si="35"/>
        <v>21245.182504590135</v>
      </c>
      <c r="S212" s="40"/>
    </row>
    <row r="213" spans="1:19" s="6" customFormat="1" outlineLevel="2" x14ac:dyDescent="0.3">
      <c r="A213" s="41" t="s">
        <v>327</v>
      </c>
      <c r="B213" s="46" t="s">
        <v>328</v>
      </c>
      <c r="C213" s="43" t="s">
        <v>28</v>
      </c>
      <c r="D213" s="39">
        <v>2220.0335836600002</v>
      </c>
      <c r="E213" s="39">
        <v>2673.08072309</v>
      </c>
      <c r="F213" s="39">
        <v>4937.0817832877956</v>
      </c>
      <c r="G213" s="39">
        <v>1730.3062907479996</v>
      </c>
      <c r="H213" s="39">
        <v>3448.9412955950888</v>
      </c>
      <c r="I213" s="39">
        <v>1377.992534238897</v>
      </c>
      <c r="J213" s="39">
        <v>2769.8346393515935</v>
      </c>
      <c r="K213" s="39">
        <v>1178.2925518727889</v>
      </c>
      <c r="L213" s="39">
        <v>1722.9062062574085</v>
      </c>
      <c r="M213" s="39">
        <v>1276.5903527749776</v>
      </c>
      <c r="N213" s="39">
        <v>1157.7613454638852</v>
      </c>
      <c r="O213" s="39">
        <v>1533.7896188243481</v>
      </c>
      <c r="P213" s="39" t="s">
        <v>29</v>
      </c>
      <c r="Q213" s="39">
        <f t="shared" si="34"/>
        <v>5563.1817296346635</v>
      </c>
      <c r="R213" s="39">
        <f t="shared" si="35"/>
        <v>10633.233105492325</v>
      </c>
      <c r="S213" s="40"/>
    </row>
    <row r="214" spans="1:19" s="6" customForma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0.15</v>
      </c>
      <c r="F214" s="39">
        <v>15.901935319999998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4"/>
        <v>0</v>
      </c>
      <c r="R214" s="39">
        <f t="shared" si="35"/>
        <v>0</v>
      </c>
      <c r="S214" s="40"/>
    </row>
    <row r="215" spans="1:19" s="6" customFormat="1" outlineLevel="2" x14ac:dyDescent="0.3">
      <c r="A215" s="41" t="s">
        <v>331</v>
      </c>
      <c r="B215" s="46" t="s">
        <v>332</v>
      </c>
      <c r="C215" s="43" t="s">
        <v>28</v>
      </c>
      <c r="D215" s="39">
        <v>318.1538592</v>
      </c>
      <c r="E215" s="39">
        <v>495.11275282999998</v>
      </c>
      <c r="F215" s="39">
        <v>1130.943944376</v>
      </c>
      <c r="G215" s="39">
        <v>366.86767877</v>
      </c>
      <c r="H215" s="39">
        <v>488.709758362</v>
      </c>
      <c r="I215" s="39">
        <v>339.33375537000001</v>
      </c>
      <c r="J215" s="39">
        <v>550.43659768399993</v>
      </c>
      <c r="K215" s="39">
        <v>129.72901906000001</v>
      </c>
      <c r="L215" s="39">
        <v>407.92388903600005</v>
      </c>
      <c r="M215" s="39">
        <v>254.94348154000002</v>
      </c>
      <c r="N215" s="39">
        <v>358.55359737399993</v>
      </c>
      <c r="O215" s="39">
        <v>69.738842280000014</v>
      </c>
      <c r="P215" s="39" t="s">
        <v>29</v>
      </c>
      <c r="Q215" s="39">
        <f t="shared" si="34"/>
        <v>1090.8739347400001</v>
      </c>
      <c r="R215" s="39">
        <f t="shared" si="35"/>
        <v>1875.3626847359999</v>
      </c>
      <c r="S215" s="40"/>
    </row>
    <row r="216" spans="1:19" s="6" customForma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4.0542372599999998</v>
      </c>
      <c r="F216" s="39">
        <v>1.355982E-2</v>
      </c>
      <c r="G216" s="39">
        <v>2.2799999999999998</v>
      </c>
      <c r="H216" s="39">
        <v>5.2800000000000007E-7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4"/>
        <v>2.2799999999999998</v>
      </c>
      <c r="R216" s="39">
        <f t="shared" si="35"/>
        <v>5.2800000000000007E-7</v>
      </c>
      <c r="S216" s="40"/>
    </row>
    <row r="217" spans="1:19" s="6" customFormat="1" outlineLevel="2" x14ac:dyDescent="0.3">
      <c r="A217" s="41" t="s">
        <v>335</v>
      </c>
      <c r="B217" s="46" t="s">
        <v>336</v>
      </c>
      <c r="C217" s="43" t="s">
        <v>28</v>
      </c>
      <c r="D217" s="39">
        <v>334.95526031999924</v>
      </c>
      <c r="E217" s="39">
        <v>429.63890059999932</v>
      </c>
      <c r="F217" s="39">
        <v>529.09717493349763</v>
      </c>
      <c r="G217" s="39">
        <v>17.41748676000006</v>
      </c>
      <c r="H217" s="39">
        <v>507.7897454065461</v>
      </c>
      <c r="I217" s="39">
        <v>17.417486759999804</v>
      </c>
      <c r="J217" s="39">
        <v>79.515844838522298</v>
      </c>
      <c r="K217" s="39">
        <v>17.417486760003754</v>
      </c>
      <c r="L217" s="39">
        <v>17.851754170000447</v>
      </c>
      <c r="M217" s="39">
        <v>17.417486759999719</v>
      </c>
      <c r="N217" s="39">
        <v>17.851754162944019</v>
      </c>
      <c r="O217" s="39">
        <v>17.851754163591025</v>
      </c>
      <c r="P217" s="39" t="s">
        <v>29</v>
      </c>
      <c r="Q217" s="39">
        <f t="shared" si="34"/>
        <v>69.669947040003336</v>
      </c>
      <c r="R217" s="39">
        <f t="shared" si="35"/>
        <v>640.86085274160382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4"/>
        <v>0</v>
      </c>
      <c r="R218" s="39">
        <f t="shared" si="35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2.2632775653619319E-8</v>
      </c>
      <c r="E219" s="39">
        <v>9.999894245993346E-9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4"/>
        <v>0</v>
      </c>
      <c r="R219" s="39">
        <f t="shared" si="35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2" outlineLevel="2" x14ac:dyDescent="0.3">
      <c r="A221" s="41" t="s">
        <v>342</v>
      </c>
      <c r="B221" s="51" t="s">
        <v>343</v>
      </c>
      <c r="C221" s="43" t="s">
        <v>28</v>
      </c>
      <c r="D221" s="39">
        <v>77.43313194000001</v>
      </c>
      <c r="E221" s="39">
        <v>153.90502450299999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6">G221+I221+K221+M221</f>
        <v>0</v>
      </c>
      <c r="R221" s="39">
        <f t="shared" ref="R221:R250" si="37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19489.082560020001</v>
      </c>
      <c r="E222" s="39">
        <v>18230.668191449997</v>
      </c>
      <c r="F222" s="39">
        <v>17611.850857316309</v>
      </c>
      <c r="G222" s="39">
        <v>6961.6208393860916</v>
      </c>
      <c r="H222" s="39">
        <v>14672.104077859898</v>
      </c>
      <c r="I222" s="39">
        <v>8223.8878432203637</v>
      </c>
      <c r="J222" s="39">
        <v>7808.7596617286881</v>
      </c>
      <c r="K222" s="39">
        <v>12012.191785970157</v>
      </c>
      <c r="L222" s="39">
        <v>11517.90382231359</v>
      </c>
      <c r="M222" s="39">
        <v>6563.286201238554</v>
      </c>
      <c r="N222" s="39">
        <v>9763.8868093911806</v>
      </c>
      <c r="O222" s="39">
        <v>7662.0550008617665</v>
      </c>
      <c r="P222" s="39" t="s">
        <v>29</v>
      </c>
      <c r="Q222" s="39">
        <f t="shared" si="36"/>
        <v>33760.986669815167</v>
      </c>
      <c r="R222" s="39">
        <f t="shared" si="37"/>
        <v>51424.709372155121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44.933810790000003</v>
      </c>
      <c r="E223" s="39">
        <v>182.54256993000007</v>
      </c>
      <c r="F223" s="39">
        <v>91.201908796027396</v>
      </c>
      <c r="G223" s="39">
        <v>34.364704585894955</v>
      </c>
      <c r="H223" s="39">
        <v>46.249310596713727</v>
      </c>
      <c r="I223" s="39">
        <v>35.375673195446879</v>
      </c>
      <c r="J223" s="39">
        <v>47.554963740582274</v>
      </c>
      <c r="K223" s="39">
        <v>36.427468244589456</v>
      </c>
      <c r="L223" s="39">
        <v>48.912843010205563</v>
      </c>
      <c r="M223" s="39">
        <v>36.767328093634369</v>
      </c>
      <c r="N223" s="39">
        <v>50.325037450613792</v>
      </c>
      <c r="O223" s="39">
        <v>50.465054726699556</v>
      </c>
      <c r="P223" s="39" t="s">
        <v>29</v>
      </c>
      <c r="Q223" s="39">
        <f t="shared" si="36"/>
        <v>142.93517411956566</v>
      </c>
      <c r="R223" s="39">
        <f t="shared" si="37"/>
        <v>243.5072095248149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19438.94874923</v>
      </c>
      <c r="E224" s="39">
        <v>18012.125621519997</v>
      </c>
      <c r="F224" s="39">
        <v>17490.37777191028</v>
      </c>
      <c r="G224" s="39">
        <v>6927.2561348001964</v>
      </c>
      <c r="H224" s="39">
        <v>14620.854767263185</v>
      </c>
      <c r="I224" s="39">
        <v>8188.5121700249174</v>
      </c>
      <c r="J224" s="39">
        <v>7756.2046979881061</v>
      </c>
      <c r="K224" s="39">
        <v>11975.764317725567</v>
      </c>
      <c r="L224" s="39">
        <v>11463.990979303384</v>
      </c>
      <c r="M224" s="39">
        <v>6526.5188731449198</v>
      </c>
      <c r="N224" s="39">
        <v>9709.4739395105662</v>
      </c>
      <c r="O224" s="39">
        <v>7607.5021137050671</v>
      </c>
      <c r="P224" s="39" t="s">
        <v>29</v>
      </c>
      <c r="Q224" s="39">
        <f t="shared" si="36"/>
        <v>33618.051495695603</v>
      </c>
      <c r="R224" s="39">
        <f t="shared" si="37"/>
        <v>51158.026497770305</v>
      </c>
      <c r="S224" s="40"/>
    </row>
    <row r="225" spans="1:19" s="6" customFormat="1" outlineLevel="2" x14ac:dyDescent="0.3">
      <c r="A225" s="41" t="s">
        <v>350</v>
      </c>
      <c r="B225" s="46" t="s">
        <v>351</v>
      </c>
      <c r="C225" s="43" t="s">
        <v>28</v>
      </c>
      <c r="D225" s="39">
        <v>267</v>
      </c>
      <c r="E225" s="39">
        <v>1667.1578870614319</v>
      </c>
      <c r="F225" s="39">
        <v>717.65033269793685</v>
      </c>
      <c r="G225" s="39">
        <v>60.41636972679035</v>
      </c>
      <c r="H225" s="39">
        <v>1817.2943328342988</v>
      </c>
      <c r="I225" s="39">
        <v>0</v>
      </c>
      <c r="J225" s="39">
        <v>1437.0267954296619</v>
      </c>
      <c r="K225" s="39">
        <v>0</v>
      </c>
      <c r="L225" s="39">
        <v>45.994445917957925</v>
      </c>
      <c r="M225" s="39">
        <v>0</v>
      </c>
      <c r="N225" s="39">
        <v>2.9434449970722197E-9</v>
      </c>
      <c r="O225" s="39">
        <v>126.27326589177689</v>
      </c>
      <c r="P225" s="39" t="s">
        <v>29</v>
      </c>
      <c r="Q225" s="39">
        <f t="shared" si="36"/>
        <v>60.41636972679035</v>
      </c>
      <c r="R225" s="39">
        <f t="shared" si="37"/>
        <v>3426.5888400766389</v>
      </c>
      <c r="S225" s="40"/>
    </row>
    <row r="226" spans="1:19" s="6" customFormat="1" outlineLevel="2" x14ac:dyDescent="0.3">
      <c r="A226" s="41" t="s">
        <v>352</v>
      </c>
      <c r="B226" s="46" t="s">
        <v>353</v>
      </c>
      <c r="C226" s="43" t="s">
        <v>28</v>
      </c>
      <c r="D226" s="39">
        <v>1215.0286678740658</v>
      </c>
      <c r="E226" s="39">
        <v>1074.1811396085661</v>
      </c>
      <c r="F226" s="39">
        <v>3435.564135806047</v>
      </c>
      <c r="G226" s="39">
        <v>2397.1663426391619</v>
      </c>
      <c r="H226" s="39">
        <v>2453.7572682650189</v>
      </c>
      <c r="I226" s="39">
        <v>1883.0980987715013</v>
      </c>
      <c r="J226" s="39">
        <v>1778.678069619468</v>
      </c>
      <c r="K226" s="39">
        <v>738.09429398735324</v>
      </c>
      <c r="L226" s="39">
        <v>2821.2771812489286</v>
      </c>
      <c r="M226" s="39">
        <v>510.85729521998263</v>
      </c>
      <c r="N226" s="39">
        <v>2409.2073684885845</v>
      </c>
      <c r="O226" s="39">
        <v>2252.1279145693347</v>
      </c>
      <c r="P226" s="39" t="s">
        <v>29</v>
      </c>
      <c r="Q226" s="39">
        <f t="shared" si="36"/>
        <v>5529.2160306179994</v>
      </c>
      <c r="R226" s="39">
        <f t="shared" si="37"/>
        <v>11715.047802191335</v>
      </c>
      <c r="S226" s="40"/>
    </row>
    <row r="227" spans="1:19" s="6" customFormat="1" outlineLevel="2" x14ac:dyDescent="0.3">
      <c r="A227" s="41" t="s">
        <v>354</v>
      </c>
      <c r="B227" s="46" t="s">
        <v>355</v>
      </c>
      <c r="C227" s="43" t="s">
        <v>28</v>
      </c>
      <c r="D227" s="39">
        <v>17956.920081355933</v>
      </c>
      <c r="E227" s="39">
        <v>15270.78659485</v>
      </c>
      <c r="F227" s="39">
        <v>13337.163303406294</v>
      </c>
      <c r="G227" s="39">
        <v>4469.6734224342445</v>
      </c>
      <c r="H227" s="39">
        <v>10349.803166163867</v>
      </c>
      <c r="I227" s="39">
        <v>6305.4140712534163</v>
      </c>
      <c r="J227" s="39">
        <v>4540.4998329389764</v>
      </c>
      <c r="K227" s="39">
        <v>11237.670023738214</v>
      </c>
      <c r="L227" s="39">
        <v>8596.719352136497</v>
      </c>
      <c r="M227" s="39">
        <v>6015.6615779249369</v>
      </c>
      <c r="N227" s="39">
        <v>7300.2665710190386</v>
      </c>
      <c r="O227" s="39">
        <v>5229.1009332439553</v>
      </c>
      <c r="P227" s="39" t="s">
        <v>29</v>
      </c>
      <c r="Q227" s="39">
        <f t="shared" si="36"/>
        <v>28028.419095350811</v>
      </c>
      <c r="R227" s="39">
        <f t="shared" si="37"/>
        <v>36016.389855502333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6"/>
        <v>0</v>
      </c>
      <c r="R228" s="39">
        <f t="shared" si="37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6"/>
        <v>0</v>
      </c>
      <c r="R229" s="39">
        <f t="shared" si="37"/>
        <v>0</v>
      </c>
      <c r="S229" s="40"/>
    </row>
    <row r="230" spans="1:19" s="6" customForma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6"/>
        <v>0</v>
      </c>
      <c r="R230" s="39">
        <f t="shared" si="37"/>
        <v>0</v>
      </c>
      <c r="S230" s="40"/>
    </row>
    <row r="231" spans="1:19" s="6" customForma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6"/>
        <v>0</v>
      </c>
      <c r="R231" s="39">
        <f t="shared" si="37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0.2</v>
      </c>
      <c r="E232" s="39">
        <v>36</v>
      </c>
      <c r="F232" s="39">
        <v>30.271176609999998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6"/>
        <v>0</v>
      </c>
      <c r="R232" s="39">
        <f t="shared" si="37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6"/>
        <v>0</v>
      </c>
      <c r="R233" s="39">
        <f t="shared" si="37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5.0000000000007274</v>
      </c>
      <c r="E234" s="39">
        <v>0</v>
      </c>
      <c r="F234" s="39">
        <v>1.1368683772161603E-13</v>
      </c>
      <c r="G234" s="39">
        <v>0</v>
      </c>
      <c r="H234" s="39">
        <v>5</v>
      </c>
      <c r="I234" s="39">
        <v>-9.0949470177292824E-13</v>
      </c>
      <c r="J234" s="39">
        <v>5</v>
      </c>
      <c r="K234" s="39">
        <v>0</v>
      </c>
      <c r="L234" s="39">
        <v>5</v>
      </c>
      <c r="M234" s="39">
        <v>0</v>
      </c>
      <c r="N234" s="39">
        <v>4.0878324300010718</v>
      </c>
      <c r="O234" s="39">
        <v>4.0878324300001623</v>
      </c>
      <c r="P234" s="39" t="s">
        <v>29</v>
      </c>
      <c r="Q234" s="39">
        <f t="shared" si="36"/>
        <v>-9.0949470177292824E-13</v>
      </c>
      <c r="R234" s="39">
        <f t="shared" si="37"/>
        <v>23.175664860001234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20478.45664144</v>
      </c>
      <c r="E235" s="39">
        <v>15270.80265285</v>
      </c>
      <c r="F235" s="39">
        <v>16880.107833967653</v>
      </c>
      <c r="G235" s="39">
        <v>5628.8438520839136</v>
      </c>
      <c r="H235" s="39">
        <v>10408.514280750223</v>
      </c>
      <c r="I235" s="39">
        <v>7456.0784324200195</v>
      </c>
      <c r="J235" s="39">
        <v>4910.5229227586351</v>
      </c>
      <c r="K235" s="39">
        <v>12683.698947248107</v>
      </c>
      <c r="L235" s="39">
        <v>10601.052314876779</v>
      </c>
      <c r="M235" s="39">
        <v>7567.4020323810591</v>
      </c>
      <c r="N235" s="39">
        <v>8861.6698689075747</v>
      </c>
      <c r="O235" s="39">
        <v>6700.9029606683016</v>
      </c>
      <c r="P235" s="39" t="s">
        <v>29</v>
      </c>
      <c r="Q235" s="39">
        <f t="shared" si="36"/>
        <v>33336.023264133102</v>
      </c>
      <c r="R235" s="39">
        <f t="shared" si="37"/>
        <v>41482.662347961515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20473.448499439997</v>
      </c>
      <c r="E236" s="39">
        <v>15270.78659485</v>
      </c>
      <c r="F236" s="39">
        <v>16880.107833967653</v>
      </c>
      <c r="G236" s="39">
        <v>5628.8438520839136</v>
      </c>
      <c r="H236" s="39">
        <v>10408.514280750223</v>
      </c>
      <c r="I236" s="39">
        <v>7456.0784324200195</v>
      </c>
      <c r="J236" s="39">
        <v>4910.5229227586351</v>
      </c>
      <c r="K236" s="39">
        <v>12683.698947248107</v>
      </c>
      <c r="L236" s="39">
        <v>10601.052314876779</v>
      </c>
      <c r="M236" s="39">
        <v>7392.9587283045657</v>
      </c>
      <c r="N236" s="39">
        <v>8861.6698689075747</v>
      </c>
      <c r="O236" s="39">
        <v>6700.9029606683016</v>
      </c>
      <c r="P236" s="39" t="s">
        <v>29</v>
      </c>
      <c r="Q236" s="39">
        <f t="shared" si="36"/>
        <v>33161.57996005661</v>
      </c>
      <c r="R236" s="39">
        <f t="shared" si="37"/>
        <v>41482.662347961515</v>
      </c>
      <c r="S236" s="40"/>
    </row>
    <row r="237" spans="1:19" s="6" customFormat="1" outlineLevel="2" x14ac:dyDescent="0.3">
      <c r="A237" s="41" t="s">
        <v>374</v>
      </c>
      <c r="B237" s="46" t="s">
        <v>351</v>
      </c>
      <c r="C237" s="43" t="s">
        <v>28</v>
      </c>
      <c r="D237" s="39">
        <v>2516.5284180840663</v>
      </c>
      <c r="E237" s="39">
        <v>0</v>
      </c>
      <c r="F237" s="39">
        <v>3177.893550675793</v>
      </c>
      <c r="G237" s="39">
        <v>1058.7892420795426</v>
      </c>
      <c r="H237" s="39">
        <v>58.711114586355706</v>
      </c>
      <c r="I237" s="39">
        <v>1150.6643611666032</v>
      </c>
      <c r="J237" s="39">
        <v>370.02308981965842</v>
      </c>
      <c r="K237" s="39">
        <v>1446.028923509893</v>
      </c>
      <c r="L237" s="39">
        <v>2004.3329627388835</v>
      </c>
      <c r="M237" s="39">
        <v>1377.2971503796291</v>
      </c>
      <c r="N237" s="39">
        <v>1561.40329789148</v>
      </c>
      <c r="O237" s="39">
        <v>1471.8020274243459</v>
      </c>
      <c r="P237" s="39" t="s">
        <v>29</v>
      </c>
      <c r="Q237" s="39">
        <f t="shared" si="36"/>
        <v>5032.779677135668</v>
      </c>
      <c r="R237" s="39">
        <f t="shared" si="37"/>
        <v>5466.2724924607228</v>
      </c>
      <c r="S237" s="40"/>
    </row>
    <row r="238" spans="1:19" s="6" customForma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365.05097988556452</v>
      </c>
      <c r="G238" s="39">
        <v>100.38118757012649</v>
      </c>
      <c r="H238" s="39">
        <v>0</v>
      </c>
      <c r="I238" s="39">
        <v>0</v>
      </c>
      <c r="J238" s="39">
        <v>0</v>
      </c>
      <c r="K238" s="39">
        <v>0</v>
      </c>
      <c r="L238" s="39">
        <v>1.3986136764287948E-9</v>
      </c>
      <c r="M238" s="39">
        <v>0</v>
      </c>
      <c r="N238" s="39">
        <v>-2.9434449970722197E-9</v>
      </c>
      <c r="O238" s="39">
        <v>0</v>
      </c>
      <c r="P238" s="39" t="s">
        <v>29</v>
      </c>
      <c r="Q238" s="39">
        <f t="shared" si="36"/>
        <v>100.38118757012649</v>
      </c>
      <c r="R238" s="39">
        <f t="shared" si="37"/>
        <v>-1.5448313206434249E-9</v>
      </c>
      <c r="S238" s="40"/>
    </row>
    <row r="239" spans="1:19" s="6" customFormat="1" outlineLevel="2" x14ac:dyDescent="0.3">
      <c r="A239" s="41" t="s">
        <v>376</v>
      </c>
      <c r="B239" s="46" t="s">
        <v>355</v>
      </c>
      <c r="C239" s="43" t="s">
        <v>28</v>
      </c>
      <c r="D239" s="39">
        <v>17956.920081355933</v>
      </c>
      <c r="E239" s="39">
        <v>15270.78659485</v>
      </c>
      <c r="F239" s="39">
        <v>13337.163303406294</v>
      </c>
      <c r="G239" s="39">
        <v>4469.6734224342445</v>
      </c>
      <c r="H239" s="39">
        <v>10349.803166163867</v>
      </c>
      <c r="I239" s="39">
        <v>6305.4140712534163</v>
      </c>
      <c r="J239" s="39">
        <v>4540.4998329389764</v>
      </c>
      <c r="K239" s="39">
        <v>11237.670023738214</v>
      </c>
      <c r="L239" s="39">
        <v>8596.719352136497</v>
      </c>
      <c r="M239" s="39">
        <v>6015.6615779249369</v>
      </c>
      <c r="N239" s="39">
        <v>7300.2665710190386</v>
      </c>
      <c r="O239" s="39">
        <v>5229.1009332439553</v>
      </c>
      <c r="P239" s="39" t="s">
        <v>29</v>
      </c>
      <c r="Q239" s="39">
        <f t="shared" si="36"/>
        <v>28028.419095350811</v>
      </c>
      <c r="R239" s="39">
        <f t="shared" si="37"/>
        <v>36016.389855502333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8.1419999999999999E-3</v>
      </c>
      <c r="E240" s="39">
        <v>1.6057999999999999E-2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174.44330407649284</v>
      </c>
      <c r="N240" s="39">
        <v>0</v>
      </c>
      <c r="O240" s="39">
        <v>0</v>
      </c>
      <c r="P240" s="39" t="s">
        <v>29</v>
      </c>
      <c r="Q240" s="39">
        <f t="shared" si="36"/>
        <v>174.44330407649284</v>
      </c>
      <c r="R240" s="39">
        <f t="shared" si="37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5.0000000000024079</v>
      </c>
      <c r="E241" s="39">
        <v>-7.5215875194878379E-13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5.6843418860808015E-13</v>
      </c>
      <c r="N241" s="39">
        <v>0</v>
      </c>
      <c r="O241" s="39">
        <v>0</v>
      </c>
      <c r="P241" s="39" t="s">
        <v>29</v>
      </c>
      <c r="Q241" s="39">
        <f t="shared" si="36"/>
        <v>5.6843418860808015E-13</v>
      </c>
      <c r="R241" s="39">
        <f t="shared" si="37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5805.4974740492835</v>
      </c>
      <c r="E242" s="39">
        <v>5993.2236152219848</v>
      </c>
      <c r="F242" s="39">
        <v>7169.4543497186096</v>
      </c>
      <c r="G242" s="39">
        <v>4693.2586755623488</v>
      </c>
      <c r="H242" s="39">
        <v>3202.2981461806849</v>
      </c>
      <c r="I242" s="39">
        <v>5153.9286056359488</v>
      </c>
      <c r="J242" s="39">
        <v>3786.6601978483232</v>
      </c>
      <c r="K242" s="39">
        <v>6248.7465185248293</v>
      </c>
      <c r="L242" s="39">
        <v>5287.2641759126273</v>
      </c>
      <c r="M242" s="39">
        <v>6673.2732559847209</v>
      </c>
      <c r="N242" s="39">
        <v>5178.9516855251713</v>
      </c>
      <c r="O242" s="39">
        <v>5244.9443018655875</v>
      </c>
      <c r="P242" s="39" t="s">
        <v>29</v>
      </c>
      <c r="Q242" s="39">
        <f t="shared" si="36"/>
        <v>22769.207055707848</v>
      </c>
      <c r="R242" s="39">
        <f t="shared" si="37"/>
        <v>22700.118507332394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-5048.2510991226327</v>
      </c>
      <c r="E243" s="39">
        <v>-6150.8773561899989</v>
      </c>
      <c r="F243" s="39">
        <v>-10091.305409721495</v>
      </c>
      <c r="G243" s="39">
        <v>-5968.5297978843428</v>
      </c>
      <c r="H243" s="39">
        <v>-7870.2384887305079</v>
      </c>
      <c r="I243" s="39">
        <v>-5899.1194381522027</v>
      </c>
      <c r="J243" s="39">
        <v>-6680.9490617325182</v>
      </c>
      <c r="K243" s="39">
        <v>-5608.5301295300906</v>
      </c>
      <c r="L243" s="39">
        <v>-6207.8355820780152</v>
      </c>
      <c r="M243" s="39">
        <v>-5777.5906247848534</v>
      </c>
      <c r="N243" s="39">
        <v>-6074.7797705104695</v>
      </c>
      <c r="O243" s="39">
        <v>-6185.8738898325419</v>
      </c>
      <c r="P243" s="39" t="s">
        <v>29</v>
      </c>
      <c r="Q243" s="39">
        <f t="shared" si="36"/>
        <v>-23253.769990351488</v>
      </c>
      <c r="R243" s="39">
        <f t="shared" si="37"/>
        <v>-33019.676792884049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-5266.4760037099995</v>
      </c>
      <c r="E244" s="39">
        <v>-6193.0870898299991</v>
      </c>
      <c r="F244" s="39">
        <v>-10297.30879870846</v>
      </c>
      <c r="G244" s="39">
        <v>-5994.3517384851402</v>
      </c>
      <c r="H244" s="39">
        <v>-8159.2460523450036</v>
      </c>
      <c r="I244" s="39">
        <v>-5948.0244259471492</v>
      </c>
      <c r="J244" s="39">
        <v>-6958.0309799098723</v>
      </c>
      <c r="K244" s="39">
        <v>-5672.5325352547925</v>
      </c>
      <c r="L244" s="39">
        <v>-6482.2061627322455</v>
      </c>
      <c r="M244" s="39">
        <v>-5845.5719440558078</v>
      </c>
      <c r="N244" s="39">
        <v>-6343.7742678544819</v>
      </c>
      <c r="O244" s="39">
        <v>-6451.3816852464588</v>
      </c>
      <c r="P244" s="39" t="s">
        <v>29</v>
      </c>
      <c r="Q244" s="39">
        <f t="shared" si="36"/>
        <v>-23460.480643742892</v>
      </c>
      <c r="R244" s="39">
        <f t="shared" si="37"/>
        <v>-34394.639148088063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218.22490458736726</v>
      </c>
      <c r="E245" s="39">
        <v>42.20973364000011</v>
      </c>
      <c r="F245" s="39">
        <v>206.00338898696523</v>
      </c>
      <c r="G245" s="39">
        <v>25.821940600797642</v>
      </c>
      <c r="H245" s="39">
        <v>289.00756361449601</v>
      </c>
      <c r="I245" s="39">
        <v>48.904987794946685</v>
      </c>
      <c r="J245" s="39">
        <v>277.08191817735434</v>
      </c>
      <c r="K245" s="39">
        <v>64.002405724702001</v>
      </c>
      <c r="L245" s="39">
        <v>274.37058065423037</v>
      </c>
      <c r="M245" s="39">
        <v>67.981319270954245</v>
      </c>
      <c r="N245" s="39">
        <v>268.9944973440127</v>
      </c>
      <c r="O245" s="39">
        <v>265.50779541391705</v>
      </c>
      <c r="P245" s="39" t="s">
        <v>29</v>
      </c>
      <c r="Q245" s="39">
        <f t="shared" si="36"/>
        <v>206.71065339140057</v>
      </c>
      <c r="R245" s="39">
        <f t="shared" si="37"/>
        <v>1374.9623552040107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-989.37408142000641</v>
      </c>
      <c r="E246" s="39">
        <v>2959.8655386000009</v>
      </c>
      <c r="F246" s="39">
        <v>731.74302334865934</v>
      </c>
      <c r="G246" s="39">
        <v>1332.776987302178</v>
      </c>
      <c r="H246" s="39">
        <v>4263.5897971096729</v>
      </c>
      <c r="I246" s="39">
        <v>767.80941080034518</v>
      </c>
      <c r="J246" s="39">
        <v>2898.236738970053</v>
      </c>
      <c r="K246" s="39">
        <v>-671.50716127795204</v>
      </c>
      <c r="L246" s="39">
        <v>916.85150743681334</v>
      </c>
      <c r="M246" s="39">
        <v>-1004.115831142507</v>
      </c>
      <c r="N246" s="39">
        <v>902.21694048360223</v>
      </c>
      <c r="O246" s="39">
        <v>961.15204019346584</v>
      </c>
      <c r="P246" s="39" t="s">
        <v>29</v>
      </c>
      <c r="Q246" s="39">
        <f t="shared" si="36"/>
        <v>424.96340568206415</v>
      </c>
      <c r="R246" s="39">
        <f t="shared" si="37"/>
        <v>9942.0470241936055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-1034.499750210005</v>
      </c>
      <c r="E247" s="39">
        <v>2777.3390266700007</v>
      </c>
      <c r="F247" s="39">
        <v>640.54111455263035</v>
      </c>
      <c r="G247" s="39">
        <v>1298.4122827162828</v>
      </c>
      <c r="H247" s="39">
        <v>4212.3404865129596</v>
      </c>
      <c r="I247" s="39">
        <v>732.43373760489885</v>
      </c>
      <c r="J247" s="39">
        <v>2845.681775229471</v>
      </c>
      <c r="K247" s="39">
        <v>-707.93462952254231</v>
      </c>
      <c r="L247" s="39">
        <v>862.93866442660692</v>
      </c>
      <c r="M247" s="39">
        <v>-866.43985515964778</v>
      </c>
      <c r="N247" s="39">
        <v>847.80407060298785</v>
      </c>
      <c r="O247" s="39">
        <v>906.59915303676644</v>
      </c>
      <c r="P247" s="39" t="s">
        <v>29</v>
      </c>
      <c r="Q247" s="39">
        <f t="shared" si="36"/>
        <v>456.47153563899155</v>
      </c>
      <c r="R247" s="39">
        <f t="shared" si="37"/>
        <v>9675.3641498087909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45.125668789998599</v>
      </c>
      <c r="E248" s="39">
        <v>182.5265119300002</v>
      </c>
      <c r="F248" s="39">
        <v>91.201908796028988</v>
      </c>
      <c r="G248" s="39">
        <v>34.364704585895197</v>
      </c>
      <c r="H248" s="39">
        <v>51.249310596713258</v>
      </c>
      <c r="I248" s="39">
        <v>35.375673195446325</v>
      </c>
      <c r="J248" s="39">
        <v>52.554963740582025</v>
      </c>
      <c r="K248" s="39">
        <v>36.427468244590273</v>
      </c>
      <c r="L248" s="39">
        <v>53.912843010206416</v>
      </c>
      <c r="M248" s="39">
        <v>-137.6759759828592</v>
      </c>
      <c r="N248" s="39">
        <v>54.41286988061438</v>
      </c>
      <c r="O248" s="39">
        <v>54.552887156699398</v>
      </c>
      <c r="P248" s="39" t="s">
        <v>29</v>
      </c>
      <c r="Q248" s="39">
        <f t="shared" si="36"/>
        <v>-31.508129956927405</v>
      </c>
      <c r="R248" s="39">
        <f t="shared" si="37"/>
        <v>266.68287438481548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-4.5474735088646413E-15</v>
      </c>
      <c r="E249" s="39">
        <v>0</v>
      </c>
      <c r="F249" s="39">
        <v>-3.9290171116590502E-12</v>
      </c>
      <c r="G249" s="39">
        <v>-5.9547180775552985E-5</v>
      </c>
      <c r="H249" s="39">
        <v>-4.9020718084648253E-4</v>
      </c>
      <c r="I249" s="39">
        <v>0</v>
      </c>
      <c r="J249" s="39">
        <v>0</v>
      </c>
      <c r="K249" s="39">
        <v>0</v>
      </c>
      <c r="L249" s="39">
        <v>-3.026798367500305E-12</v>
      </c>
      <c r="M249" s="39">
        <v>0</v>
      </c>
      <c r="N249" s="39">
        <v>0</v>
      </c>
      <c r="O249" s="39">
        <v>0</v>
      </c>
      <c r="P249" s="39" t="s">
        <v>29</v>
      </c>
      <c r="Q249" s="39">
        <f t="shared" si="36"/>
        <v>-5.9547180775552985E-5</v>
      </c>
      <c r="R249" s="39">
        <f t="shared" si="37"/>
        <v>-4.9020718387328085E-4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-232.12770649335562</v>
      </c>
      <c r="E250" s="39">
        <v>2802.2117976319869</v>
      </c>
      <c r="F250" s="39">
        <v>-2190.1080366542305</v>
      </c>
      <c r="G250" s="39">
        <v>57.505805433003239</v>
      </c>
      <c r="H250" s="39">
        <v>-404.35103564733106</v>
      </c>
      <c r="I250" s="39">
        <v>22.6185782840912</v>
      </c>
      <c r="J250" s="39">
        <v>3.9478750858579588</v>
      </c>
      <c r="K250" s="39">
        <v>-31.2907722832133</v>
      </c>
      <c r="L250" s="39">
        <v>-3.7198987285776894</v>
      </c>
      <c r="M250" s="39">
        <v>-108.43319994263948</v>
      </c>
      <c r="N250" s="39">
        <v>6.3888554983041104</v>
      </c>
      <c r="O250" s="39">
        <v>20.22245222651145</v>
      </c>
      <c r="P250" s="39" t="s">
        <v>29</v>
      </c>
      <c r="Q250" s="39">
        <f t="shared" si="36"/>
        <v>-59.59958850875833</v>
      </c>
      <c r="R250" s="39">
        <f t="shared" si="37"/>
        <v>-377.51175156523522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782.47027189882783</v>
      </c>
      <c r="E251" s="39">
        <v>550.34256540548677</v>
      </c>
      <c r="F251" s="39">
        <v>3352.5543630374664</v>
      </c>
      <c r="G251" s="39">
        <v>345.45654012815112</v>
      </c>
      <c r="H251" s="39">
        <v>1162.4463263832213</v>
      </c>
      <c r="I251" s="39">
        <v>402.96234556115434</v>
      </c>
      <c r="J251" s="39">
        <v>758.09529073589022</v>
      </c>
      <c r="K251" s="39">
        <v>425.58092384524554</v>
      </c>
      <c r="L251" s="39">
        <v>762.04316582176273</v>
      </c>
      <c r="M251" s="39">
        <v>394.29015156203224</v>
      </c>
      <c r="N251" s="39">
        <v>758.32326709317044</v>
      </c>
      <c r="O251" s="39">
        <v>764.71212259147455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550.34256540547221</v>
      </c>
      <c r="E252" s="39">
        <v>3352.5543630374736</v>
      </c>
      <c r="F252" s="39">
        <v>1162.4463263832358</v>
      </c>
      <c r="G252" s="39">
        <v>402.96234556115434</v>
      </c>
      <c r="H252" s="39">
        <v>758.09529073589022</v>
      </c>
      <c r="I252" s="39">
        <v>425.58092384524554</v>
      </c>
      <c r="J252" s="39">
        <v>762.04316582174818</v>
      </c>
      <c r="K252" s="39">
        <v>394.29015156203224</v>
      </c>
      <c r="L252" s="39">
        <v>758.323267093185</v>
      </c>
      <c r="M252" s="39">
        <v>285.85695161939276</v>
      </c>
      <c r="N252" s="39">
        <v>764.71212259147455</v>
      </c>
      <c r="O252" s="39">
        <v>784.934574817986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5109.6797486896494</v>
      </c>
      <c r="E254" s="39">
        <v>5144.9936070100002</v>
      </c>
      <c r="F254" s="39">
        <v>4626.9591903491846</v>
      </c>
      <c r="G254" s="39">
        <v>5930.3719207654303</v>
      </c>
      <c r="H254" s="39">
        <v>4490.3300407607721</v>
      </c>
      <c r="I254" s="39">
        <v>5793.6176059527515</v>
      </c>
      <c r="J254" s="39">
        <v>4324.1667765007105</v>
      </c>
      <c r="K254" s="39">
        <v>5606.2093939942642</v>
      </c>
      <c r="L254" s="39">
        <v>4162.157749808609</v>
      </c>
      <c r="M254" s="39">
        <v>5479.8305865134616</v>
      </c>
      <c r="N254" s="39">
        <v>4002.688859024021</v>
      </c>
      <c r="O254" s="39">
        <v>3874.1935597383185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48.923053249999981</v>
      </c>
      <c r="E255" s="39">
        <v>53.197726369999963</v>
      </c>
      <c r="F255" s="39">
        <v>53.197726369999991</v>
      </c>
      <c r="G255" s="39">
        <v>49.29617255434772</v>
      </c>
      <c r="H255" s="39">
        <v>53.197726369999991</v>
      </c>
      <c r="I255" s="39">
        <v>49.29617255434772</v>
      </c>
      <c r="J255" s="39">
        <v>53.197726369999991</v>
      </c>
      <c r="K255" s="39">
        <v>49.29617255434772</v>
      </c>
      <c r="L255" s="39">
        <v>53.197726369999991</v>
      </c>
      <c r="M255" s="39">
        <v>49.29617255434772</v>
      </c>
      <c r="N255" s="39">
        <v>53.197726369999991</v>
      </c>
      <c r="O255" s="39">
        <v>53.197726369999991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48.923053249999981</v>
      </c>
      <c r="E261" s="39">
        <v>53.197726369999963</v>
      </c>
      <c r="F261" s="39">
        <v>53.197726369999991</v>
      </c>
      <c r="G261" s="39">
        <v>49.29617255434772</v>
      </c>
      <c r="H261" s="39">
        <v>53.197726369999991</v>
      </c>
      <c r="I261" s="39">
        <v>49.29617255434772</v>
      </c>
      <c r="J261" s="39">
        <v>53.197726369999991</v>
      </c>
      <c r="K261" s="39">
        <v>49.29617255434772</v>
      </c>
      <c r="L261" s="39">
        <v>53.197726369999991</v>
      </c>
      <c r="M261" s="39">
        <v>49.29617255434772</v>
      </c>
      <c r="N261" s="39">
        <v>53.197726369999991</v>
      </c>
      <c r="O261" s="39">
        <v>53.197726369999991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4016.1492859096493</v>
      </c>
      <c r="E265" s="39">
        <v>3901.2651344200031</v>
      </c>
      <c r="F265" s="39">
        <v>3651.4505630206327</v>
      </c>
      <c r="G265" s="39">
        <v>5001.1399595864705</v>
      </c>
      <c r="H265" s="39">
        <v>3508.2903756172086</v>
      </c>
      <c r="I265" s="39">
        <v>4874.7895319217914</v>
      </c>
      <c r="J265" s="39">
        <v>3339.9506546939342</v>
      </c>
      <c r="K265" s="39">
        <v>4699.0076471122002</v>
      </c>
      <c r="L265" s="39">
        <v>3183.6842839454034</v>
      </c>
      <c r="M265" s="39">
        <v>4570.9637718947733</v>
      </c>
      <c r="N265" s="39">
        <v>3027.899470497613</v>
      </c>
      <c r="O265" s="39">
        <v>2899.6291012332576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outlineLevel="2" x14ac:dyDescent="0.3">
      <c r="A266" s="41" t="s">
        <v>421</v>
      </c>
      <c r="B266" s="48" t="s">
        <v>408</v>
      </c>
      <c r="C266" s="43" t="s">
        <v>28</v>
      </c>
      <c r="D266" s="39">
        <v>1413.0077654060001</v>
      </c>
      <c r="E266" s="39">
        <v>949.83363641999927</v>
      </c>
      <c r="F266" s="39">
        <v>1138.5877931254179</v>
      </c>
      <c r="G266" s="39">
        <v>1787.3962984803868</v>
      </c>
      <c r="H266" s="39">
        <v>990.29048674036824</v>
      </c>
      <c r="I266" s="39">
        <v>1818.8176368070494</v>
      </c>
      <c r="J266" s="39">
        <v>890.17439475995445</v>
      </c>
      <c r="K266" s="39">
        <v>1751.5674183642548</v>
      </c>
      <c r="L266" s="39">
        <v>804.49374338054736</v>
      </c>
      <c r="M266" s="39">
        <v>1721.8764416530514</v>
      </c>
      <c r="N266" s="39">
        <v>731.38937652227264</v>
      </c>
      <c r="O266" s="39">
        <v>692.4249858267533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1.0116117599999974</v>
      </c>
      <c r="E271" s="39">
        <v>0</v>
      </c>
      <c r="F271" s="39">
        <v>6.5369931689929212E-14</v>
      </c>
      <c r="G271" s="39">
        <v>5.8207660913467408E-14</v>
      </c>
      <c r="H271" s="39">
        <v>6.5398353399359626E-14</v>
      </c>
      <c r="I271" s="39">
        <v>5.8207660913467408E-14</v>
      </c>
      <c r="J271" s="39">
        <v>0</v>
      </c>
      <c r="K271" s="39">
        <v>2.6185107800000589</v>
      </c>
      <c r="L271" s="39">
        <v>0</v>
      </c>
      <c r="M271" s="39">
        <v>2.6185107800000589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outlineLevel="2" x14ac:dyDescent="0.3">
      <c r="A272" s="41" t="s">
        <v>430</v>
      </c>
      <c r="B272" s="48" t="s">
        <v>408</v>
      </c>
      <c r="C272" s="43" t="s">
        <v>28</v>
      </c>
      <c r="D272" s="39">
        <v>1.0116117599999974</v>
      </c>
      <c r="E272" s="39">
        <v>6.5369931689929212E-14</v>
      </c>
      <c r="F272" s="39">
        <v>6.5369931689929212E-14</v>
      </c>
      <c r="G272" s="39">
        <v>5.8207660913467408E-14</v>
      </c>
      <c r="H272" s="39">
        <v>6.5398353399359626E-14</v>
      </c>
      <c r="I272" s="39">
        <v>5.8207660913467408E-14</v>
      </c>
      <c r="J272" s="39">
        <v>0</v>
      </c>
      <c r="K272" s="39">
        <v>2.6185107800000589</v>
      </c>
      <c r="L272" s="39">
        <v>0</v>
      </c>
      <c r="M272" s="39">
        <v>2.6185107800000589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1043.5957977700004</v>
      </c>
      <c r="E281" s="39">
        <v>1190.5307462199971</v>
      </c>
      <c r="F281" s="39">
        <v>922.31090095855177</v>
      </c>
      <c r="G281" s="39">
        <v>879.93578862461243</v>
      </c>
      <c r="H281" s="39">
        <v>928.84193877356336</v>
      </c>
      <c r="I281" s="39">
        <v>869.53190147661269</v>
      </c>
      <c r="J281" s="39">
        <v>931.01839543677625</v>
      </c>
      <c r="K281" s="39">
        <v>855.28706354771668</v>
      </c>
      <c r="L281" s="39">
        <v>925.27573949320549</v>
      </c>
      <c r="M281" s="39">
        <v>856.95213128434091</v>
      </c>
      <c r="N281" s="39">
        <v>921.59166215640789</v>
      </c>
      <c r="O281" s="39">
        <v>921.36673213506083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outlineLevel="2" x14ac:dyDescent="0.3">
      <c r="A282" s="41" t="s">
        <v>443</v>
      </c>
      <c r="B282" s="48" t="s">
        <v>408</v>
      </c>
      <c r="C282" s="43" t="s">
        <v>28</v>
      </c>
      <c r="D282" s="39">
        <v>237.46913600399989</v>
      </c>
      <c r="E282" s="39">
        <v>109.14364541000077</v>
      </c>
      <c r="F282" s="39">
        <v>132.08619142835664</v>
      </c>
      <c r="G282" s="39">
        <v>330.87222052689981</v>
      </c>
      <c r="H282" s="39">
        <v>134.44814999091716</v>
      </c>
      <c r="I282" s="39">
        <v>327.70333354485365</v>
      </c>
      <c r="J282" s="39">
        <v>134.6618066107427</v>
      </c>
      <c r="K282" s="39">
        <v>323.55449177901005</v>
      </c>
      <c r="L282" s="39">
        <v>133.2910704406587</v>
      </c>
      <c r="M282" s="39">
        <v>310.53538997520195</v>
      </c>
      <c r="N282" s="39">
        <v>132.30339598450314</v>
      </c>
      <c r="O282" s="39">
        <v>144.51359390217522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9399.1530802530178</v>
      </c>
      <c r="E283" s="39">
        <v>11376.010807818815</v>
      </c>
      <c r="F283" s="39">
        <v>13904.919007437589</v>
      </c>
      <c r="G283" s="39">
        <v>5836.6942607732271</v>
      </c>
      <c r="H283" s="39">
        <v>13025.097266276318</v>
      </c>
      <c r="I283" s="39">
        <v>6175.0497957042753</v>
      </c>
      <c r="J283" s="39">
        <v>13330.049176777386</v>
      </c>
      <c r="K283" s="39">
        <v>6637.3732494233254</v>
      </c>
      <c r="L283" s="39">
        <v>8198.3774580185764</v>
      </c>
      <c r="M283" s="39">
        <v>6668.2938690378724</v>
      </c>
      <c r="N283" s="39">
        <v>7753.1069769660789</v>
      </c>
      <c r="O283" s="39">
        <v>7440.2630220008705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9.0949470177292826E-15</v>
      </c>
      <c r="F284" s="39">
        <v>0</v>
      </c>
      <c r="G284" s="39">
        <v>5.6799995945766573E-7</v>
      </c>
      <c r="H284" s="39">
        <v>0</v>
      </c>
      <c r="I284" s="39">
        <v>5.6799995945766573E-7</v>
      </c>
      <c r="J284" s="39">
        <v>0</v>
      </c>
      <c r="K284" s="39">
        <v>5.6799995945766573E-7</v>
      </c>
      <c r="L284" s="39">
        <v>0</v>
      </c>
      <c r="M284" s="39">
        <v>5.6799995945766573E-7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239.31344866420099</v>
      </c>
      <c r="E286" s="39">
        <v>155.70279994320069</v>
      </c>
      <c r="F286" s="39">
        <v>250.59634105408941</v>
      </c>
      <c r="G286" s="39">
        <v>203.16119814415546</v>
      </c>
      <c r="H286" s="39">
        <v>200.63052432949181</v>
      </c>
      <c r="I286" s="39">
        <v>225.57917860055801</v>
      </c>
      <c r="J286" s="39">
        <v>209.72444681439075</v>
      </c>
      <c r="K286" s="39">
        <v>232.54248510076005</v>
      </c>
      <c r="L286" s="39">
        <v>216.60826121479172</v>
      </c>
      <c r="M286" s="39">
        <v>229.57984099966745</v>
      </c>
      <c r="N286" s="39">
        <v>226.79878767559205</v>
      </c>
      <c r="O286" s="39">
        <v>216.34829877360809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outlineLevel="2" x14ac:dyDescent="0.3">
      <c r="A287" s="41" t="s">
        <v>451</v>
      </c>
      <c r="B287" s="48" t="s">
        <v>278</v>
      </c>
      <c r="C287" s="43" t="s">
        <v>28</v>
      </c>
      <c r="D287" s="39">
        <v>8.4764906205236916E-13</v>
      </c>
      <c r="E287" s="39">
        <v>8.4764906205236916E-13</v>
      </c>
      <c r="F287" s="39">
        <v>8.4764906205236916E-13</v>
      </c>
      <c r="G287" s="39">
        <v>8.4764906205236916E-13</v>
      </c>
      <c r="H287" s="39">
        <v>8.4764906205236916E-13</v>
      </c>
      <c r="I287" s="39">
        <v>8.4764906205236916E-13</v>
      </c>
      <c r="J287" s="39">
        <v>8.4764906205236916E-13</v>
      </c>
      <c r="K287" s="39">
        <v>8.4764906205236916E-13</v>
      </c>
      <c r="L287" s="39">
        <v>8.4764906205236916E-13</v>
      </c>
      <c r="M287" s="39">
        <v>8.4764906205236916E-13</v>
      </c>
      <c r="N287" s="39">
        <v>8.4764906205236916E-13</v>
      </c>
      <c r="O287" s="39">
        <v>8.4764906205236916E-13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outlineLevel="2" x14ac:dyDescent="0.3">
      <c r="A289" s="41" t="s">
        <v>453</v>
      </c>
      <c r="B289" s="48" t="s">
        <v>454</v>
      </c>
      <c r="C289" s="43" t="s">
        <v>28</v>
      </c>
      <c r="D289" s="39">
        <v>239.31344866420014</v>
      </c>
      <c r="E289" s="39">
        <v>155.70279994319984</v>
      </c>
      <c r="F289" s="39">
        <v>250.59634105408855</v>
      </c>
      <c r="G289" s="39">
        <v>203.16119814415461</v>
      </c>
      <c r="H289" s="39">
        <v>200.63052432949095</v>
      </c>
      <c r="I289" s="39">
        <v>225.57917860055716</v>
      </c>
      <c r="J289" s="39">
        <v>209.72444681438989</v>
      </c>
      <c r="K289" s="39">
        <v>232.54248510075919</v>
      </c>
      <c r="L289" s="39">
        <v>216.60826121479087</v>
      </c>
      <c r="M289" s="39">
        <v>229.5798409996666</v>
      </c>
      <c r="N289" s="39">
        <v>226.7987876755912</v>
      </c>
      <c r="O289" s="39">
        <v>216.34829877360724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outlineLevel="2" x14ac:dyDescent="0.3">
      <c r="A290" s="41" t="s">
        <v>455</v>
      </c>
      <c r="B290" s="49" t="s">
        <v>408</v>
      </c>
      <c r="C290" s="43" t="s">
        <v>28</v>
      </c>
      <c r="D290" s="39">
        <v>0.82624993000000013</v>
      </c>
      <c r="E290" s="39">
        <v>6.8336146000000006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587.10279790301831</v>
      </c>
      <c r="E291" s="39">
        <v>691.60864521301869</v>
      </c>
      <c r="F291" s="39">
        <v>685.45257952269662</v>
      </c>
      <c r="G291" s="39">
        <v>584.97643830272989</v>
      </c>
      <c r="H291" s="39">
        <v>685.45257952269674</v>
      </c>
      <c r="I291" s="39">
        <v>584.97643830597769</v>
      </c>
      <c r="J291" s="39">
        <v>685.45257952250495</v>
      </c>
      <c r="K291" s="39">
        <v>584.97643830380184</v>
      </c>
      <c r="L291" s="39">
        <v>685.45257951788074</v>
      </c>
      <c r="M291" s="39">
        <v>659.45399565913885</v>
      </c>
      <c r="N291" s="39">
        <v>685.45257951380029</v>
      </c>
      <c r="O291" s="39">
        <v>685.45257951380029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721.70825480999997</v>
      </c>
      <c r="E293" s="39">
        <v>600.01238392219943</v>
      </c>
      <c r="F293" s="39">
        <v>694.30527301619213</v>
      </c>
      <c r="G293" s="39">
        <v>591.64482019994284</v>
      </c>
      <c r="H293" s="39">
        <v>694.30372299732448</v>
      </c>
      <c r="I293" s="39">
        <v>591.64482021490267</v>
      </c>
      <c r="J293" s="39">
        <v>694.30372299761302</v>
      </c>
      <c r="K293" s="39">
        <v>591.64482020822277</v>
      </c>
      <c r="L293" s="39">
        <v>694.3037229941026</v>
      </c>
      <c r="M293" s="39">
        <v>751.18738799116431</v>
      </c>
      <c r="N293" s="39">
        <v>694.30372299824046</v>
      </c>
      <c r="O293" s="39">
        <v>694.30372299824046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outlineLevel="2" x14ac:dyDescent="0.3">
      <c r="A294" s="41" t="s">
        <v>461</v>
      </c>
      <c r="B294" s="48" t="s">
        <v>408</v>
      </c>
      <c r="C294" s="43" t="s">
        <v>28</v>
      </c>
      <c r="D294" s="39">
        <v>57.631702560000001</v>
      </c>
      <c r="E294" s="39">
        <v>10.100975839999998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532.40018857999996</v>
      </c>
      <c r="E295" s="39">
        <v>542.94274240999994</v>
      </c>
      <c r="F295" s="39">
        <v>689.39554549696868</v>
      </c>
      <c r="G295" s="39">
        <v>666.54467957432792</v>
      </c>
      <c r="H295" s="39">
        <v>674.39554209696917</v>
      </c>
      <c r="I295" s="39">
        <v>647.99563268225506</v>
      </c>
      <c r="J295" s="39">
        <v>658.39554209696917</v>
      </c>
      <c r="K295" s="39">
        <v>629.20096909645792</v>
      </c>
      <c r="L295" s="39">
        <v>641.39554209696894</v>
      </c>
      <c r="M295" s="39">
        <v>629.20096909645792</v>
      </c>
      <c r="N295" s="39">
        <v>623.39554209696882</v>
      </c>
      <c r="O295" s="39">
        <v>623.39554209696882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1224.2072208899999</v>
      </c>
      <c r="E297" s="39">
        <v>2344.3646154747948</v>
      </c>
      <c r="F297" s="39">
        <v>1144.7191985872894</v>
      </c>
      <c r="G297" s="39">
        <v>1294.3562004399132</v>
      </c>
      <c r="H297" s="39">
        <v>1355.5705280301679</v>
      </c>
      <c r="I297" s="39">
        <v>1378.0199405031351</v>
      </c>
      <c r="J297" s="39">
        <v>1460.1069978165401</v>
      </c>
      <c r="K297" s="39">
        <v>1458.6752026173647</v>
      </c>
      <c r="L297" s="39">
        <v>1590.8593679046869</v>
      </c>
      <c r="M297" s="39">
        <v>1540.871619018927</v>
      </c>
      <c r="N297" s="39">
        <v>1644.7402519583754</v>
      </c>
      <c r="O297" s="39">
        <v>1708.7919104865887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2711.3825010599999</v>
      </c>
      <c r="E299" s="39">
        <v>2833.9664080900002</v>
      </c>
      <c r="F299" s="39">
        <v>7206.6060016340016</v>
      </c>
      <c r="G299" s="39">
        <v>76.400000000000006</v>
      </c>
      <c r="H299" s="39">
        <v>6423.9697273604907</v>
      </c>
      <c r="I299" s="39">
        <v>74.3</v>
      </c>
      <c r="J299" s="39">
        <v>5991.1314961045045</v>
      </c>
      <c r="K299" s="39">
        <v>74.2</v>
      </c>
      <c r="L299" s="39">
        <v>813.06579727086125</v>
      </c>
      <c r="M299" s="39">
        <v>74.2</v>
      </c>
      <c r="N299" s="39">
        <v>674.5698298837865</v>
      </c>
      <c r="O299" s="39">
        <v>671.67956453472038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1819.3278668919108</v>
      </c>
      <c r="E301" s="39">
        <v>1667.4411083366354</v>
      </c>
      <c r="F301" s="39">
        <v>1003.0587182260099</v>
      </c>
      <c r="G301" s="39">
        <v>1195.450206695403</v>
      </c>
      <c r="H301" s="39">
        <v>1185.7217731417729</v>
      </c>
      <c r="I301" s="39">
        <v>1439.1175976773943</v>
      </c>
      <c r="J301" s="39">
        <v>1276.9041544830454</v>
      </c>
      <c r="K301" s="39">
        <v>1839.9366054005147</v>
      </c>
      <c r="L301" s="39">
        <v>1351.6713843460059</v>
      </c>
      <c r="M301" s="39">
        <v>1550.2667328951541</v>
      </c>
      <c r="N301" s="39">
        <v>1144.7340622752358</v>
      </c>
      <c r="O301" s="39">
        <v>899.97919738304597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outlineLevel="2" x14ac:dyDescent="0.3">
      <c r="A302" s="41" t="s">
        <v>473</v>
      </c>
      <c r="B302" s="48" t="s">
        <v>408</v>
      </c>
      <c r="C302" s="43" t="s">
        <v>28</v>
      </c>
      <c r="D302" s="39">
        <v>139.60178042999999</v>
      </c>
      <c r="E302" s="39">
        <v>199.97438471000001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1563.7108014538878</v>
      </c>
      <c r="E303" s="39">
        <v>2539.9721044289658</v>
      </c>
      <c r="F303" s="39">
        <v>2230.7853499003413</v>
      </c>
      <c r="G303" s="39">
        <v>1224.1607168487546</v>
      </c>
      <c r="H303" s="39">
        <v>1805.052868797404</v>
      </c>
      <c r="I303" s="39">
        <v>1233.4161871520523</v>
      </c>
      <c r="J303" s="39">
        <v>2354.0302369418187</v>
      </c>
      <c r="K303" s="39">
        <v>1226.1967281282034</v>
      </c>
      <c r="L303" s="39">
        <v>2205.020802673278</v>
      </c>
      <c r="M303" s="39">
        <v>1233.533322809363</v>
      </c>
      <c r="N303" s="39">
        <v>2059.1122005640791</v>
      </c>
      <c r="O303" s="39">
        <v>1940.3122062138973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outlineLevel="2" x14ac:dyDescent="0.3">
      <c r="A304" s="41" t="s">
        <v>476</v>
      </c>
      <c r="B304" s="48" t="s">
        <v>408</v>
      </c>
      <c r="C304" s="43" t="s">
        <v>28</v>
      </c>
      <c r="D304" s="39">
        <v>267.2856075499999</v>
      </c>
      <c r="E304" s="39">
        <v>193.92432357000004</v>
      </c>
      <c r="F304" s="39">
        <v>0</v>
      </c>
      <c r="G304" s="39">
        <v>89.171530998144419</v>
      </c>
      <c r="H304" s="39">
        <v>0</v>
      </c>
      <c r="I304" s="39">
        <v>92.959295365838599</v>
      </c>
      <c r="J304" s="39">
        <v>0</v>
      </c>
      <c r="K304" s="39">
        <v>96.808034459185563</v>
      </c>
      <c r="L304" s="39">
        <v>0</v>
      </c>
      <c r="M304" s="39">
        <v>151.5011751222475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100.30244801514779</v>
      </c>
      <c r="E305" s="39">
        <v>101.27414445251759</v>
      </c>
      <c r="F305" s="39">
        <v>107.38059255317289</v>
      </c>
      <c r="G305" s="39">
        <v>100.43537710742909</v>
      </c>
      <c r="H305" s="39">
        <v>99.542867965294519</v>
      </c>
      <c r="I305" s="39">
        <v>100.27003032683382</v>
      </c>
      <c r="J305" s="39">
        <v>99.688882301299159</v>
      </c>
      <c r="K305" s="39">
        <v>100.33740295452299</v>
      </c>
      <c r="L305" s="39">
        <v>93.94000003865844</v>
      </c>
      <c r="M305" s="39">
        <v>100.22691590556043</v>
      </c>
      <c r="N305" s="39">
        <v>100.02257112833522</v>
      </c>
      <c r="O305" s="39">
        <v>100.21664539988339</v>
      </c>
      <c r="P305" s="39" t="s">
        <v>29</v>
      </c>
      <c r="Q305" s="39">
        <f t="shared" ref="Q305:Q306" si="38">G305+I305+K305+M305</f>
        <v>401.2697262943463</v>
      </c>
      <c r="R305" s="39">
        <f t="shared" ref="R305:R306" si="39">H305+J305+L305+N305+O305</f>
        <v>493.41096683347075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98.588305303934703</v>
      </c>
      <c r="E306" s="39">
        <v>98.960147872872099</v>
      </c>
      <c r="F306" s="39">
        <v>100</v>
      </c>
      <c r="G306" s="39">
        <v>100</v>
      </c>
      <c r="H306" s="39">
        <v>100.00000000000003</v>
      </c>
      <c r="I306" s="39">
        <v>100.00000000000003</v>
      </c>
      <c r="J306" s="39">
        <v>100</v>
      </c>
      <c r="K306" s="39">
        <v>100.00000000000003</v>
      </c>
      <c r="L306" s="39">
        <v>98.934733254828984</v>
      </c>
      <c r="M306" s="39">
        <v>99.029126213592249</v>
      </c>
      <c r="N306" s="39">
        <v>100</v>
      </c>
      <c r="O306" s="39">
        <v>96.153846153846146</v>
      </c>
      <c r="P306" s="39" t="s">
        <v>29</v>
      </c>
      <c r="Q306" s="39">
        <f t="shared" si="38"/>
        <v>399.02912621359229</v>
      </c>
      <c r="R306" s="39">
        <f t="shared" si="39"/>
        <v>495.08857940867512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98.588305303934703</v>
      </c>
      <c r="E309" s="39">
        <v>98.960147872872099</v>
      </c>
      <c r="F309" s="39">
        <v>100</v>
      </c>
      <c r="G309" s="39">
        <v>100</v>
      </c>
      <c r="H309" s="39">
        <v>100.00000000000003</v>
      </c>
      <c r="I309" s="39">
        <v>100.00000000000003</v>
      </c>
      <c r="J309" s="39">
        <v>100</v>
      </c>
      <c r="K309" s="39">
        <v>100.00000000000003</v>
      </c>
      <c r="L309" s="39">
        <v>98.934733254828984</v>
      </c>
      <c r="M309" s="39">
        <v>99.029126213592249</v>
      </c>
      <c r="N309" s="39">
        <v>100</v>
      </c>
      <c r="O309" s="39">
        <v>96.153846153846146</v>
      </c>
      <c r="P309" s="39" t="s">
        <v>29</v>
      </c>
      <c r="Q309" s="39">
        <f>G309+I309+K309+M309</f>
        <v>399.02912621359229</v>
      </c>
      <c r="R309" s="39">
        <f>H309+J309+L309+N309+O309</f>
        <v>495.08857940867512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99.081858624055485</v>
      </c>
      <c r="E311" s="39">
        <v>99.246516709549596</v>
      </c>
      <c r="F311" s="39">
        <v>100.01714414844665</v>
      </c>
      <c r="G311" s="39">
        <v>99.973138175650618</v>
      </c>
      <c r="H311" s="39">
        <v>99.963463872437146</v>
      </c>
      <c r="I311" s="39">
        <v>99.926412604747966</v>
      </c>
      <c r="J311" s="39">
        <v>99.995443758392739</v>
      </c>
      <c r="K311" s="39">
        <v>99.999288905496499</v>
      </c>
      <c r="L311" s="39">
        <v>99.96302009429661</v>
      </c>
      <c r="M311" s="39">
        <v>99.932208981924759</v>
      </c>
      <c r="N311" s="39">
        <v>99.951352999896997</v>
      </c>
      <c r="O311" s="39">
        <v>99.977932158922442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7.43</v>
      </c>
      <c r="E320" s="39">
        <v>7.43</v>
      </c>
      <c r="F320" s="39">
        <v>7.43</v>
      </c>
      <c r="G320" s="39">
        <v>7.43</v>
      </c>
      <c r="H320" s="39">
        <v>7.43</v>
      </c>
      <c r="I320" s="39">
        <v>7.43</v>
      </c>
      <c r="J320" s="39">
        <v>7.43</v>
      </c>
      <c r="K320" s="39">
        <v>7.43</v>
      </c>
      <c r="L320" s="39">
        <v>7.43</v>
      </c>
      <c r="M320" s="39">
        <v>7.43</v>
      </c>
      <c r="N320" s="39">
        <v>7.43</v>
      </c>
      <c r="O320" s="39">
        <v>7.43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7.43</v>
      </c>
      <c r="E322" s="39">
        <v>7.43</v>
      </c>
      <c r="F322" s="39">
        <v>7.43</v>
      </c>
      <c r="G322" s="39">
        <v>7.43</v>
      </c>
      <c r="H322" s="39">
        <v>7.43</v>
      </c>
      <c r="I322" s="39">
        <v>7.43</v>
      </c>
      <c r="J322" s="39">
        <v>7.43</v>
      </c>
      <c r="K322" s="39">
        <v>7.43</v>
      </c>
      <c r="L322" s="39">
        <v>7.43</v>
      </c>
      <c r="M322" s="39">
        <v>7.43</v>
      </c>
      <c r="N322" s="39">
        <v>7.43</v>
      </c>
      <c r="O322" s="39">
        <v>7.43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16.794516000000002</v>
      </c>
      <c r="E324" s="39">
        <v>15.560957999999999</v>
      </c>
      <c r="F324" s="39">
        <v>16.102</v>
      </c>
      <c r="G324" s="39">
        <v>15.7639</v>
      </c>
      <c r="H324" s="39">
        <v>16.102</v>
      </c>
      <c r="I324" s="39">
        <v>15.7639</v>
      </c>
      <c r="J324" s="39">
        <v>16.102</v>
      </c>
      <c r="K324" s="39">
        <v>15.7639</v>
      </c>
      <c r="L324" s="39">
        <v>16.102</v>
      </c>
      <c r="M324" s="39">
        <v>15.7639</v>
      </c>
      <c r="N324" s="39">
        <v>16.102</v>
      </c>
      <c r="O324" s="39">
        <v>16.102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16.034813</v>
      </c>
      <c r="E326" s="39">
        <v>14.810316</v>
      </c>
      <c r="F326" s="39">
        <v>15.22</v>
      </c>
      <c r="G326" s="39">
        <v>14.9</v>
      </c>
      <c r="H326" s="39">
        <v>15.22</v>
      </c>
      <c r="I326" s="39">
        <v>14.9</v>
      </c>
      <c r="J326" s="39">
        <v>15.22</v>
      </c>
      <c r="K326" s="39">
        <v>14.9</v>
      </c>
      <c r="L326" s="39">
        <v>15.22</v>
      </c>
      <c r="M326" s="39">
        <v>14.9</v>
      </c>
      <c r="N326" s="39">
        <v>15.22</v>
      </c>
      <c r="O326" s="39">
        <v>15.22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31201.959750689715</v>
      </c>
      <c r="E340" s="39">
        <v>31193.700422088001</v>
      </c>
      <c r="F340" s="39">
        <v>31318.047178748566</v>
      </c>
      <c r="G340" s="39">
        <v>31239.907538134885</v>
      </c>
      <c r="H340" s="39">
        <v>31318.047065693041</v>
      </c>
      <c r="I340" s="39">
        <v>32056.849722473831</v>
      </c>
      <c r="J340" s="39">
        <v>32022.821198693044</v>
      </c>
      <c r="K340" s="39">
        <v>32278.310767601855</v>
      </c>
      <c r="L340" s="39">
        <v>32151.743855693039</v>
      </c>
      <c r="M340" s="39">
        <v>32278.310767601855</v>
      </c>
      <c r="N340" s="39">
        <v>32245.0588826727</v>
      </c>
      <c r="O340" s="39">
        <v>32245.0588826727</v>
      </c>
      <c r="P340" s="39" t="s">
        <v>29</v>
      </c>
      <c r="Q340" s="39">
        <f t="shared" ref="Q340:Q344" si="40">G340+I340+K340+M340</f>
        <v>127853.37879581243</v>
      </c>
      <c r="R340" s="39">
        <f t="shared" ref="R340:R344" si="41">H340+J340+L340+N340+O340</f>
        <v>159982.72988542452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40"/>
        <v>0</v>
      </c>
      <c r="R341" s="39">
        <f t="shared" si="41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40"/>
        <v>0</v>
      </c>
      <c r="R342" s="39">
        <f t="shared" si="41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40"/>
        <v>0</v>
      </c>
      <c r="R343" s="39">
        <f t="shared" si="41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2118.5666859999988</v>
      </c>
      <c r="E344" s="39">
        <v>1968.3190716399981</v>
      </c>
      <c r="F344" s="39">
        <v>2024.5199511018232</v>
      </c>
      <c r="G344" s="39">
        <v>1859.1587752662485</v>
      </c>
      <c r="H344" s="39">
        <v>2021.9582358290095</v>
      </c>
      <c r="I344" s="39">
        <v>1889.0855241569288</v>
      </c>
      <c r="J344" s="39">
        <v>2050.245839751833</v>
      </c>
      <c r="K344" s="39">
        <v>1884.6834117580001</v>
      </c>
      <c r="L344" s="39">
        <v>2042.2363616018702</v>
      </c>
      <c r="M344" s="39">
        <v>1884.6834117580001</v>
      </c>
      <c r="N344" s="39">
        <v>2036.8777871247803</v>
      </c>
      <c r="O344" s="39">
        <v>2036.8777871247803</v>
      </c>
      <c r="P344" s="39" t="s">
        <v>29</v>
      </c>
      <c r="Q344" s="39">
        <f t="shared" si="40"/>
        <v>7517.6111229391772</v>
      </c>
      <c r="R344" s="39">
        <f t="shared" si="41"/>
        <v>10188.196011432274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1436.7111413141668</v>
      </c>
      <c r="E345" s="39">
        <v>1421.4873244374999</v>
      </c>
      <c r="F345" s="39">
        <v>1435.2744830616309</v>
      </c>
      <c r="G345" s="39">
        <v>1452.2659577170516</v>
      </c>
      <c r="H345" s="39">
        <v>1435.2760282750085</v>
      </c>
      <c r="I345" s="39">
        <v>1522.455092193303</v>
      </c>
      <c r="J345" s="39">
        <v>1480.3620523979816</v>
      </c>
      <c r="K345" s="39">
        <v>1534.4315901903442</v>
      </c>
      <c r="L345" s="39">
        <v>1487.1970523979815</v>
      </c>
      <c r="M345" s="39">
        <v>1534.4315901903442</v>
      </c>
      <c r="N345" s="39">
        <v>1490.8337950984262</v>
      </c>
      <c r="O345" s="39">
        <v>1490.8337950984262</v>
      </c>
      <c r="P345" s="39" t="s">
        <v>29</v>
      </c>
      <c r="Q345" s="39" t="s">
        <v>29</v>
      </c>
      <c r="R345" s="39" t="s">
        <v>29</v>
      </c>
      <c r="S345" s="40"/>
    </row>
    <row r="346" spans="1:19" ht="31.2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1207857.2274021099</v>
      </c>
      <c r="E349" s="39">
        <v>1239675.7718059474</v>
      </c>
      <c r="F349" s="39">
        <v>1217642.2975019999</v>
      </c>
      <c r="G349" s="39">
        <v>1214979.8408430002</v>
      </c>
      <c r="H349" s="39">
        <v>1226465.7876019999</v>
      </c>
      <c r="I349" s="39">
        <v>1217649.167843</v>
      </c>
      <c r="J349" s="39">
        <v>1228557.538102</v>
      </c>
      <c r="K349" s="39">
        <v>1223076.9978430001</v>
      </c>
      <c r="L349" s="39">
        <v>1234544.338002</v>
      </c>
      <c r="M349" s="39">
        <v>1223076.9978430001</v>
      </c>
      <c r="N349" s="39">
        <v>1237467.4598020001</v>
      </c>
      <c r="O349" s="39">
        <v>1237467.4598020001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24298.440986808888</v>
      </c>
      <c r="E350" s="39">
        <v>25681.048569770006</v>
      </c>
      <c r="F350" s="39">
        <v>28717.264145242887</v>
      </c>
      <c r="G350" s="39">
        <v>27640.140728898608</v>
      </c>
      <c r="H350" s="39">
        <v>29217.141744262844</v>
      </c>
      <c r="I350" s="39">
        <v>28984.9824931564</v>
      </c>
      <c r="J350" s="39">
        <v>31187.650617168951</v>
      </c>
      <c r="K350" s="39">
        <v>30208.50348674503</v>
      </c>
      <c r="L350" s="39">
        <v>32711.773445670231</v>
      </c>
      <c r="M350" s="39">
        <v>31114.758591347389</v>
      </c>
      <c r="N350" s="39">
        <v>34014.008173197115</v>
      </c>
      <c r="O350" s="39">
        <v>34850.580902238406</v>
      </c>
      <c r="P350" s="39" t="s">
        <v>29</v>
      </c>
      <c r="Q350" s="39">
        <f t="shared" ref="Q350" si="42">G350+I350+K350+M350</f>
        <v>117948.38530014742</v>
      </c>
      <c r="R350" s="39">
        <f t="shared" ref="R350" si="43">H350+J350+L350+N350+O350</f>
        <v>161981.15488253755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4">G352+I352+K352+M352</f>
        <v>0</v>
      </c>
      <c r="R352" s="39">
        <f t="shared" ref="R352" si="45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6">G354+I354+K354+M354</f>
        <v>0</v>
      </c>
      <c r="R354" s="39">
        <f t="shared" ref="R354" si="47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13474.695229658731</v>
      </c>
      <c r="E367" s="39">
        <v>12526.534725</v>
      </c>
      <c r="F367" s="39">
        <v>13526.259999999998</v>
      </c>
      <c r="G367" s="39">
        <v>13455.411533323957</v>
      </c>
      <c r="H367" s="39">
        <v>13508.36</v>
      </c>
      <c r="I367" s="39">
        <v>13454.011533323956</v>
      </c>
      <c r="J367" s="39">
        <v>13500.559999999998</v>
      </c>
      <c r="K367" s="39">
        <v>13423.011533323956</v>
      </c>
      <c r="L367" s="39">
        <v>13488.759999999998</v>
      </c>
      <c r="M367" s="39">
        <v>13423.011533323956</v>
      </c>
      <c r="N367" s="39">
        <v>13480.059999999998</v>
      </c>
      <c r="O367" s="39">
        <v>13480.059999999998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9" t="s">
        <v>8</v>
      </c>
      <c r="B370" s="100" t="s">
        <v>9</v>
      </c>
      <c r="C370" s="101" t="s">
        <v>10</v>
      </c>
      <c r="D370" s="21" t="s">
        <v>11</v>
      </c>
      <c r="E370" s="21" t="s">
        <v>12</v>
      </c>
      <c r="F370" s="22" t="s">
        <v>13</v>
      </c>
      <c r="G370" s="94" t="s">
        <v>14</v>
      </c>
      <c r="H370" s="95"/>
      <c r="I370" s="102" t="s">
        <v>15</v>
      </c>
      <c r="J370" s="102"/>
      <c r="K370" s="94" t="s">
        <v>16</v>
      </c>
      <c r="L370" s="95"/>
      <c r="M370" s="94" t="s">
        <v>17</v>
      </c>
      <c r="N370" s="95"/>
      <c r="O370" s="94" t="s">
        <v>18</v>
      </c>
      <c r="P370" s="95"/>
      <c r="Q370" s="96" t="s">
        <v>19</v>
      </c>
      <c r="R370" s="96"/>
      <c r="S370" s="81"/>
    </row>
    <row r="371" spans="1:19" s="27" customFormat="1" ht="58.5" customHeight="1" x14ac:dyDescent="0.2">
      <c r="A371" s="99"/>
      <c r="B371" s="100"/>
      <c r="C371" s="101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8">D372+1</f>
        <v>5</v>
      </c>
      <c r="F372" s="28">
        <f t="shared" si="48"/>
        <v>6</v>
      </c>
      <c r="G372" s="28">
        <f t="shared" si="48"/>
        <v>7</v>
      </c>
      <c r="H372" s="28">
        <f t="shared" si="48"/>
        <v>8</v>
      </c>
      <c r="I372" s="28">
        <f t="shared" si="48"/>
        <v>9</v>
      </c>
      <c r="J372" s="28">
        <f t="shared" si="48"/>
        <v>10</v>
      </c>
      <c r="K372" s="28">
        <f t="shared" si="48"/>
        <v>11</v>
      </c>
      <c r="L372" s="28">
        <f t="shared" si="48"/>
        <v>12</v>
      </c>
      <c r="M372" s="28">
        <f t="shared" si="48"/>
        <v>13</v>
      </c>
      <c r="N372" s="28">
        <f t="shared" si="48"/>
        <v>14</v>
      </c>
      <c r="O372" s="28">
        <f t="shared" si="48"/>
        <v>15</v>
      </c>
      <c r="P372" s="28">
        <f t="shared" si="48"/>
        <v>16</v>
      </c>
      <c r="Q372" s="28">
        <f t="shared" si="48"/>
        <v>17</v>
      </c>
      <c r="R372" s="28">
        <f t="shared" si="48"/>
        <v>18</v>
      </c>
      <c r="S372" s="31"/>
    </row>
    <row r="373" spans="1:19" s="20" customFormat="1" ht="30.75" customHeight="1" x14ac:dyDescent="0.3">
      <c r="A373" s="97" t="s">
        <v>598</v>
      </c>
      <c r="B373" s="97"/>
      <c r="C373" s="38" t="s">
        <v>28</v>
      </c>
      <c r="D373" s="52">
        <v>5266.4760037100004</v>
      </c>
      <c r="E373" s="52">
        <v>6193.3179841799993</v>
      </c>
      <c r="F373" s="52">
        <v>10302.308798704835</v>
      </c>
      <c r="G373" s="52">
        <v>5994.3517384869701</v>
      </c>
      <c r="H373" s="52">
        <v>8159.2460523424579</v>
      </c>
      <c r="I373" s="52">
        <v>5948.024425942549</v>
      </c>
      <c r="J373" s="52">
        <v>6958.0312110858495</v>
      </c>
      <c r="K373" s="52">
        <v>5672.5325352581485</v>
      </c>
      <c r="L373" s="52">
        <v>6482.2061627322437</v>
      </c>
      <c r="M373" s="52">
        <v>5845.5719440721514</v>
      </c>
      <c r="N373" s="52">
        <v>6343.7742678615396</v>
      </c>
      <c r="O373" s="52">
        <v>6451.3816852568289</v>
      </c>
      <c r="P373" s="52" t="s">
        <v>29</v>
      </c>
      <c r="Q373" s="39">
        <f>G373+I373+K373+M373</f>
        <v>23460.48064375982</v>
      </c>
      <c r="R373" s="39">
        <f>H373+J373+L373+N373+O373</f>
        <v>34394.639379278917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4051.4473358359346</v>
      </c>
      <c r="E374" s="52">
        <v>5119.1368445621101</v>
      </c>
      <c r="F374" s="52">
        <v>6866.7446628987864</v>
      </c>
      <c r="G374" s="52">
        <v>3597.1853958478082</v>
      </c>
      <c r="H374" s="52">
        <v>5705.488784077439</v>
      </c>
      <c r="I374" s="52">
        <v>4064.9263271710479</v>
      </c>
      <c r="J374" s="52">
        <v>5179.3531414663812</v>
      </c>
      <c r="K374" s="52">
        <v>4934.4382412707955</v>
      </c>
      <c r="L374" s="52">
        <v>3660.928981483316</v>
      </c>
      <c r="M374" s="52">
        <v>5334.7146488521685</v>
      </c>
      <c r="N374" s="52">
        <v>3934.5668993729546</v>
      </c>
      <c r="O374" s="52">
        <v>4199.2537706874937</v>
      </c>
      <c r="P374" s="52" t="s">
        <v>29</v>
      </c>
      <c r="Q374" s="39">
        <f t="shared" ref="Q374:Q377" si="49">G374+I374+K374+M374</f>
        <v>17931.264613141819</v>
      </c>
      <c r="R374" s="39">
        <f t="shared" ref="R374:R377" si="50">H374+J374+L374+N374+O374</f>
        <v>22679.591577087584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711.61998711799993</v>
      </c>
      <c r="E375" s="52">
        <v>970.24649802399995</v>
      </c>
      <c r="F375" s="52">
        <v>3113.9844572990924</v>
      </c>
      <c r="G375" s="52">
        <v>66.270788239999987</v>
      </c>
      <c r="H375" s="52">
        <v>2472.0721803628307</v>
      </c>
      <c r="I375" s="52">
        <v>0</v>
      </c>
      <c r="J375" s="52">
        <v>1809.0835733512179</v>
      </c>
      <c r="K375" s="52">
        <v>0</v>
      </c>
      <c r="L375" s="52">
        <v>692.98536147339257</v>
      </c>
      <c r="M375" s="52">
        <v>39.371843906058658</v>
      </c>
      <c r="N375" s="52">
        <v>363.51077621809713</v>
      </c>
      <c r="O375" s="52">
        <v>407.37462081110016</v>
      </c>
      <c r="P375" s="52" t="s">
        <v>29</v>
      </c>
      <c r="Q375" s="39">
        <f t="shared" si="49"/>
        <v>105.64263214605865</v>
      </c>
      <c r="R375" s="39">
        <f t="shared" si="50"/>
        <v>5745.0265122166384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711.61998711799993</v>
      </c>
      <c r="E376" s="52">
        <v>970.24649802399995</v>
      </c>
      <c r="F376" s="52">
        <v>3113.9844572990924</v>
      </c>
      <c r="G376" s="52">
        <v>66.270788239999987</v>
      </c>
      <c r="H376" s="52">
        <v>2472.0721803628307</v>
      </c>
      <c r="I376" s="52">
        <v>0</v>
      </c>
      <c r="J376" s="52">
        <v>1809.0835733512179</v>
      </c>
      <c r="K376" s="52">
        <v>0</v>
      </c>
      <c r="L376" s="52">
        <v>692.98536147339257</v>
      </c>
      <c r="M376" s="52">
        <v>39.371843906058658</v>
      </c>
      <c r="N376" s="52">
        <v>363.51077621809713</v>
      </c>
      <c r="O376" s="52">
        <v>407.37462081110016</v>
      </c>
      <c r="P376" s="52" t="s">
        <v>29</v>
      </c>
      <c r="Q376" s="39">
        <f t="shared" si="49"/>
        <v>105.64263214605865</v>
      </c>
      <c r="R376" s="39">
        <f t="shared" si="50"/>
        <v>5745.0265122166384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9"/>
        <v>0</v>
      </c>
      <c r="R377" s="39">
        <f t="shared" si="50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51">G380+I380+K380+M380</f>
        <v>0</v>
      </c>
      <c r="R380" s="39">
        <f t="shared" ref="R380" si="52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0</v>
      </c>
      <c r="F382" s="39">
        <v>0</v>
      </c>
      <c r="G382" s="39">
        <v>0</v>
      </c>
      <c r="H382" s="52">
        <v>0</v>
      </c>
      <c r="I382" s="39">
        <v>0</v>
      </c>
      <c r="J382" s="52">
        <v>0</v>
      </c>
      <c r="K382" s="52">
        <v>0</v>
      </c>
      <c r="L382" s="52">
        <v>0</v>
      </c>
      <c r="M382" s="52">
        <v>39.371843906058658</v>
      </c>
      <c r="N382" s="52">
        <v>0</v>
      </c>
      <c r="O382" s="52">
        <v>0</v>
      </c>
      <c r="P382" s="52" t="s">
        <v>29</v>
      </c>
      <c r="Q382" s="39">
        <f t="shared" ref="Q382" si="53">G382+I382+K382+M382</f>
        <v>39.371843906058658</v>
      </c>
      <c r="R382" s="39">
        <f t="shared" ref="R382" si="54">H382+J382+L382+N382+O382</f>
        <v>0</v>
      </c>
      <c r="S382" s="40"/>
    </row>
    <row r="383" spans="1:19" ht="1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711.61998711799993</v>
      </c>
      <c r="E384" s="52">
        <v>970.24649802399995</v>
      </c>
      <c r="F384" s="52">
        <v>3113.9844572990924</v>
      </c>
      <c r="G384" s="52">
        <v>66.270788239999987</v>
      </c>
      <c r="H384" s="52">
        <v>2472.0721803628307</v>
      </c>
      <c r="I384" s="52">
        <v>0</v>
      </c>
      <c r="J384" s="52">
        <v>1809.0835733512179</v>
      </c>
      <c r="K384" s="52">
        <v>0</v>
      </c>
      <c r="L384" s="52">
        <v>692.98536147339257</v>
      </c>
      <c r="M384" s="52">
        <v>0</v>
      </c>
      <c r="N384" s="52">
        <v>363.51077621809713</v>
      </c>
      <c r="O384" s="52">
        <v>407.37462081110016</v>
      </c>
      <c r="P384" s="52" t="s">
        <v>29</v>
      </c>
      <c r="Q384" s="39">
        <f t="shared" ref="Q384:Q389" si="55">G384+I384+K384+M384</f>
        <v>66.270788239999987</v>
      </c>
      <c r="R384" s="39">
        <f t="shared" ref="R384:R389" si="56">H384+J384+L384+N384+O384</f>
        <v>5745.0265122166384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5"/>
        <v>0</v>
      </c>
      <c r="R385" s="39">
        <f t="shared" si="56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5"/>
        <v>0</v>
      </c>
      <c r="R386" s="39">
        <f t="shared" si="56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711.61998711799993</v>
      </c>
      <c r="E387" s="39">
        <v>970.24649802399995</v>
      </c>
      <c r="F387" s="39">
        <v>3113.9844572990924</v>
      </c>
      <c r="G387" s="39">
        <v>66.270788239999987</v>
      </c>
      <c r="H387" s="52">
        <v>2472.0721803628307</v>
      </c>
      <c r="I387" s="39">
        <v>0</v>
      </c>
      <c r="J387" s="52">
        <v>1809.0835733512179</v>
      </c>
      <c r="K387" s="52">
        <v>0</v>
      </c>
      <c r="L387" s="52">
        <v>692.98536147339257</v>
      </c>
      <c r="M387" s="52">
        <v>0</v>
      </c>
      <c r="N387" s="52">
        <v>363.51077621809713</v>
      </c>
      <c r="O387" s="52">
        <v>407.37462081110016</v>
      </c>
      <c r="P387" s="52" t="s">
        <v>29</v>
      </c>
      <c r="Q387" s="39">
        <f t="shared" si="55"/>
        <v>66.270788239999987</v>
      </c>
      <c r="R387" s="39">
        <f t="shared" si="56"/>
        <v>5745.0265122166384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694.96044441999993</v>
      </c>
      <c r="E388" s="39">
        <v>936.23502260000009</v>
      </c>
      <c r="F388" s="39">
        <v>3074.9987629157813</v>
      </c>
      <c r="G388" s="39">
        <v>66.270788239999987</v>
      </c>
      <c r="H388" s="52">
        <v>2439.6341409239999</v>
      </c>
      <c r="I388" s="39">
        <v>0</v>
      </c>
      <c r="J388" s="52">
        <v>1778.48572816</v>
      </c>
      <c r="K388" s="52">
        <v>0</v>
      </c>
      <c r="L388" s="52">
        <v>652.51947394999956</v>
      </c>
      <c r="M388" s="52">
        <v>0</v>
      </c>
      <c r="N388" s="52">
        <v>278.14054587000004</v>
      </c>
      <c r="O388" s="52">
        <v>375.58949049</v>
      </c>
      <c r="P388" s="52" t="s">
        <v>29</v>
      </c>
      <c r="Q388" s="39">
        <f t="shared" si="55"/>
        <v>66.270788239999987</v>
      </c>
      <c r="R388" s="39">
        <f t="shared" si="56"/>
        <v>5524.3693793939992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5"/>
        <v>0</v>
      </c>
      <c r="R389" s="39">
        <f t="shared" si="56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7">G394+I394+K394+M394</f>
        <v>0</v>
      </c>
      <c r="R394" s="39">
        <f t="shared" ref="R394" si="58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9">G397+I397+K397+M397</f>
        <v>0</v>
      </c>
      <c r="R397" s="39">
        <f t="shared" ref="R397:R401" si="60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9"/>
        <v>0</v>
      </c>
      <c r="R398" s="39">
        <f t="shared" si="60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2159.0373966122761</v>
      </c>
      <c r="E399" s="52">
        <v>2741.6187125993533</v>
      </c>
      <c r="F399" s="52">
        <v>2140.2507574447905</v>
      </c>
      <c r="G399" s="52">
        <v>2537.9002554098292</v>
      </c>
      <c r="H399" s="52">
        <v>1915.4219011740015</v>
      </c>
      <c r="I399" s="52">
        <v>3186.7222534933826</v>
      </c>
      <c r="J399" s="52">
        <v>2510.9386850627143</v>
      </c>
      <c r="K399" s="52">
        <v>3783.8958177785571</v>
      </c>
      <c r="L399" s="52">
        <v>2335.6232520254025</v>
      </c>
      <c r="M399" s="52">
        <v>4124.9794383263661</v>
      </c>
      <c r="N399" s="52">
        <v>2911.7353758492573</v>
      </c>
      <c r="O399" s="52">
        <v>3122.4350685660415</v>
      </c>
      <c r="P399" s="52" t="s">
        <v>29</v>
      </c>
      <c r="Q399" s="39">
        <f t="shared" si="59"/>
        <v>13633.497765008135</v>
      </c>
      <c r="R399" s="39">
        <f t="shared" si="60"/>
        <v>12796.154282677417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2076.3296580800002</v>
      </c>
      <c r="E400" s="52">
        <v>2659.2683385124533</v>
      </c>
      <c r="F400" s="52">
        <v>2140.2507574447905</v>
      </c>
      <c r="G400" s="52">
        <v>2537.9002554098292</v>
      </c>
      <c r="H400" s="52">
        <v>1915.4219011740015</v>
      </c>
      <c r="I400" s="52">
        <v>3186.7222534933826</v>
      </c>
      <c r="J400" s="52">
        <v>2510.9386850627143</v>
      </c>
      <c r="K400" s="52">
        <v>3783.8958177785571</v>
      </c>
      <c r="L400" s="52">
        <v>2335.6232520254025</v>
      </c>
      <c r="M400" s="52">
        <v>4124.9794383263661</v>
      </c>
      <c r="N400" s="52">
        <v>2911.7353758492573</v>
      </c>
      <c r="O400" s="52">
        <v>3122.4350685660415</v>
      </c>
      <c r="P400" s="52" t="s">
        <v>29</v>
      </c>
      <c r="Q400" s="39">
        <f t="shared" si="59"/>
        <v>13633.497765008135</v>
      </c>
      <c r="R400" s="39">
        <f t="shared" si="60"/>
        <v>12796.154282677417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3.92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9"/>
        <v>0</v>
      </c>
      <c r="R401" s="39">
        <f t="shared" si="60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3.92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61">G404+I404+K404+M404</f>
        <v>0</v>
      </c>
      <c r="R404" s="39">
        <f t="shared" ref="R404" si="62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2072.4096580800001</v>
      </c>
      <c r="E406" s="39">
        <v>2659.2683385124533</v>
      </c>
      <c r="F406" s="39">
        <v>2140.2507574447905</v>
      </c>
      <c r="G406" s="39">
        <v>2537.9002554098292</v>
      </c>
      <c r="H406" s="52">
        <v>1915.4219011740015</v>
      </c>
      <c r="I406" s="39">
        <v>3186.7222534933826</v>
      </c>
      <c r="J406" s="52">
        <v>2510.9386850627143</v>
      </c>
      <c r="K406" s="52">
        <v>3783.8958177785571</v>
      </c>
      <c r="L406" s="52">
        <v>2335.6232520254025</v>
      </c>
      <c r="M406" s="52">
        <v>4124.9794383263661</v>
      </c>
      <c r="N406" s="52">
        <v>2911.7353758492573</v>
      </c>
      <c r="O406" s="52">
        <v>3122.4350685660415</v>
      </c>
      <c r="P406" s="52" t="s">
        <v>29</v>
      </c>
      <c r="Q406" s="39">
        <f t="shared" ref="Q406" si="63">G406+I406+K406+M406</f>
        <v>13633.497765008135</v>
      </c>
      <c r="R406" s="39">
        <f>H406+J406+L406+N406+O406</f>
        <v>12796.154282677417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4">G408+I408+K408+M408</f>
        <v>0</v>
      </c>
      <c r="R408" s="39">
        <f t="shared" ref="R408" si="65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6">G413+I413+K413+M413</f>
        <v>0</v>
      </c>
      <c r="R413" s="39">
        <f t="shared" ref="R413:R415" si="67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82.707738532275812</v>
      </c>
      <c r="E414" s="52">
        <v>82.350374086900032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6"/>
        <v>0</v>
      </c>
      <c r="R414" s="39">
        <f t="shared" si="67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6"/>
        <v>0</v>
      </c>
      <c r="R415" s="39">
        <f t="shared" si="67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8">G418+I418+K418+M418</f>
        <v>0</v>
      </c>
      <c r="R418" s="39">
        <f t="shared" ref="R418" si="69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82.707738532275812</v>
      </c>
      <c r="E420" s="39">
        <v>82.350374086900032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70">G420+I420+K420+M420</f>
        <v>0</v>
      </c>
      <c r="R420" s="39">
        <f t="shared" ref="R420" si="71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2">G422+I422+K422+M422</f>
        <v>0</v>
      </c>
      <c r="R422" s="39">
        <f t="shared" ref="R422" si="73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448.15054350932564</v>
      </c>
      <c r="E427" s="39">
        <v>309.28522186419434</v>
      </c>
      <c r="F427" s="39">
        <v>731.85358756893072</v>
      </c>
      <c r="G427" s="39">
        <v>647.14827812334886</v>
      </c>
      <c r="H427" s="52">
        <v>750.52231653326055</v>
      </c>
      <c r="I427" s="39">
        <v>618.00079508005683</v>
      </c>
      <c r="J427" s="52">
        <v>698.49596946200654</v>
      </c>
      <c r="K427" s="52">
        <v>649.43795358591979</v>
      </c>
      <c r="L427" s="52">
        <v>614.46861381452118</v>
      </c>
      <c r="M427" s="52">
        <v>621.28778110221606</v>
      </c>
      <c r="N427" s="52">
        <v>627.79855769223809</v>
      </c>
      <c r="O427" s="52">
        <v>635.2896595022462</v>
      </c>
      <c r="P427" s="52" t="s">
        <v>29</v>
      </c>
      <c r="Q427" s="39">
        <f t="shared" ref="Q427:Q447" si="74">G427+I427+K427+M427</f>
        <v>2535.8748078915414</v>
      </c>
      <c r="R427" s="39">
        <f t="shared" ref="R427:R447" si="75">H427+J427+L427+N427+O427</f>
        <v>3326.5751170042727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732.63940859633294</v>
      </c>
      <c r="E428" s="39">
        <v>1097.9864120745626</v>
      </c>
      <c r="F428" s="39">
        <v>880.6558605859725</v>
      </c>
      <c r="G428" s="39">
        <v>345.86607407462998</v>
      </c>
      <c r="H428" s="52">
        <v>567.47238600734681</v>
      </c>
      <c r="I428" s="39">
        <v>260.20327859760829</v>
      </c>
      <c r="J428" s="52">
        <v>160.83491359044311</v>
      </c>
      <c r="K428" s="52">
        <v>501.10446990631903</v>
      </c>
      <c r="L428" s="52">
        <v>17.85175417</v>
      </c>
      <c r="M428" s="52">
        <v>549.07558551752709</v>
      </c>
      <c r="N428" s="52">
        <v>31.522189613361903</v>
      </c>
      <c r="O428" s="52">
        <v>34.154421808105042</v>
      </c>
      <c r="P428" s="52" t="s">
        <v>29</v>
      </c>
      <c r="Q428" s="39">
        <f t="shared" si="74"/>
        <v>1656.2494080960844</v>
      </c>
      <c r="R428" s="39">
        <f t="shared" si="75"/>
        <v>811.83566518925682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4"/>
        <v>0</v>
      </c>
      <c r="R429" s="39">
        <f t="shared" si="75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4"/>
        <v>0</v>
      </c>
      <c r="R430" s="39">
        <f t="shared" si="75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1215.0286678740658</v>
      </c>
      <c r="E431" s="52">
        <v>1074.1811396178894</v>
      </c>
      <c r="F431" s="52">
        <v>3435.5641358060475</v>
      </c>
      <c r="G431" s="52">
        <v>2397.1663426391615</v>
      </c>
      <c r="H431" s="52">
        <v>2453.7572682650189</v>
      </c>
      <c r="I431" s="52">
        <v>1883.0980987715013</v>
      </c>
      <c r="J431" s="52">
        <v>1778.678069619468</v>
      </c>
      <c r="K431" s="52">
        <v>738.09429398735313</v>
      </c>
      <c r="L431" s="52">
        <v>2821.2771812489282</v>
      </c>
      <c r="M431" s="52">
        <v>510.85729521998257</v>
      </c>
      <c r="N431" s="52">
        <v>2409.207368488585</v>
      </c>
      <c r="O431" s="52">
        <v>2252.1279145693347</v>
      </c>
      <c r="P431" s="52" t="s">
        <v>29</v>
      </c>
      <c r="Q431" s="39">
        <f t="shared" si="74"/>
        <v>5529.2160306179985</v>
      </c>
      <c r="R431" s="39">
        <f t="shared" si="75"/>
        <v>11715.047802191335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1215.0286678740658</v>
      </c>
      <c r="E432" s="39">
        <v>1074.1811396178894</v>
      </c>
      <c r="F432" s="39">
        <v>3435.5641358060475</v>
      </c>
      <c r="G432" s="39">
        <v>2397.1663426391615</v>
      </c>
      <c r="H432" s="52">
        <v>2453.7572682650189</v>
      </c>
      <c r="I432" s="39">
        <v>1883.0980987715013</v>
      </c>
      <c r="J432" s="52">
        <v>1778.678069619468</v>
      </c>
      <c r="K432" s="52">
        <v>738.09429398735313</v>
      </c>
      <c r="L432" s="52">
        <v>2821.2771812489282</v>
      </c>
      <c r="M432" s="52">
        <v>510.85729521998257</v>
      </c>
      <c r="N432" s="52">
        <v>2409.207368488585</v>
      </c>
      <c r="O432" s="52">
        <v>2252.1279145693347</v>
      </c>
      <c r="P432" s="52" t="s">
        <v>29</v>
      </c>
      <c r="Q432" s="39">
        <f t="shared" si="74"/>
        <v>5529.2160306179985</v>
      </c>
      <c r="R432" s="39">
        <f t="shared" si="75"/>
        <v>11715.047802191335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4"/>
        <v>0</v>
      </c>
      <c r="R433" s="39">
        <f t="shared" si="75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4"/>
        <v>0</v>
      </c>
      <c r="R434" s="39">
        <f t="shared" si="75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4"/>
        <v>0</v>
      </c>
      <c r="R435" s="39">
        <f t="shared" si="75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4"/>
        <v>0</v>
      </c>
      <c r="R436" s="39">
        <f t="shared" si="75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4"/>
        <v>0</v>
      </c>
      <c r="R437" s="39">
        <f t="shared" si="75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4"/>
        <v>0</v>
      </c>
      <c r="R438" s="39">
        <f t="shared" si="75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4"/>
        <v>0</v>
      </c>
      <c r="R439" s="39">
        <f t="shared" si="75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4"/>
        <v>0</v>
      </c>
      <c r="R440" s="39">
        <f t="shared" si="75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4"/>
        <v>0</v>
      </c>
      <c r="R441" s="39">
        <f t="shared" si="75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4"/>
        <v>0</v>
      </c>
      <c r="R442" s="39">
        <f t="shared" si="75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2011.2089635500001</v>
      </c>
      <c r="E444" s="39">
        <v>2327.2347123740001</v>
      </c>
      <c r="F444" s="39">
        <v>2841.1003342372774</v>
      </c>
      <c r="G444" s="39">
        <v>1590.3459878051394</v>
      </c>
      <c r="H444" s="52">
        <v>1991.2443104796937</v>
      </c>
      <c r="I444" s="39">
        <v>1627.2363577248968</v>
      </c>
      <c r="J444" s="52">
        <v>1974.4182658073498</v>
      </c>
      <c r="K444" s="52">
        <v>1449.3293890807888</v>
      </c>
      <c r="L444" s="52">
        <v>1926.7681290322448</v>
      </c>
      <c r="M444" s="52">
        <v>1521.4210860058079</v>
      </c>
      <c r="N444" s="52">
        <v>1911.0179235975388</v>
      </c>
      <c r="O444" s="52">
        <v>2384.9105297328679</v>
      </c>
      <c r="P444" s="52" t="s">
        <v>29</v>
      </c>
      <c r="Q444" s="39">
        <f t="shared" si="74"/>
        <v>6188.3328206166334</v>
      </c>
      <c r="R444" s="39">
        <f t="shared" si="75"/>
        <v>10188.359158649695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65.777763113082997</v>
      </c>
      <c r="E445" s="39">
        <v>238.20350729523869</v>
      </c>
      <c r="F445" s="39">
        <v>100.71741642228908</v>
      </c>
      <c r="G445" s="39">
        <v>0</v>
      </c>
      <c r="H445" s="52">
        <v>131.15113244734675</v>
      </c>
      <c r="I445" s="39">
        <v>0</v>
      </c>
      <c r="J445" s="52">
        <v>104.32955400713379</v>
      </c>
      <c r="K445" s="52">
        <v>28.866387340000003</v>
      </c>
      <c r="L445" s="52">
        <v>0</v>
      </c>
      <c r="M445" s="52">
        <v>72.660979040000001</v>
      </c>
      <c r="N445" s="52">
        <v>0</v>
      </c>
      <c r="O445" s="52">
        <v>16.06132985</v>
      </c>
      <c r="P445" s="52" t="s">
        <v>29</v>
      </c>
      <c r="Q445" s="39">
        <f t="shared" si="74"/>
        <v>101.52736638</v>
      </c>
      <c r="R445" s="39">
        <f t="shared" si="75"/>
        <v>251.54201630448054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1044.9911798825749</v>
      </c>
      <c r="E446" s="39">
        <v>1627.570926010535</v>
      </c>
      <c r="F446" s="39">
        <v>424.60565956986187</v>
      </c>
      <c r="G446" s="39">
        <v>706.89053058713989</v>
      </c>
      <c r="H446" s="52">
        <v>378.63611615999997</v>
      </c>
      <c r="I446" s="39">
        <v>828.05525950489687</v>
      </c>
      <c r="J446" s="52">
        <v>217.28625461999999</v>
      </c>
      <c r="K446" s="52">
        <v>1001.2844109626327</v>
      </c>
      <c r="L446" s="52">
        <v>101.20461174492007</v>
      </c>
      <c r="M446" s="52">
        <v>1063.2843230207841</v>
      </c>
      <c r="N446" s="52">
        <v>216.66860560064174</v>
      </c>
      <c r="O446" s="52">
        <v>377.13535512228651</v>
      </c>
      <c r="P446" s="52" t="s">
        <v>29</v>
      </c>
      <c r="Q446" s="39">
        <f t="shared" si="74"/>
        <v>3599.5145240754537</v>
      </c>
      <c r="R446" s="39">
        <f t="shared" si="75"/>
        <v>1290.9309432478483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624.47325662622904</v>
      </c>
      <c r="E447" s="39">
        <v>349.2275168568172</v>
      </c>
      <c r="F447" s="39">
        <v>1594.2659282122311</v>
      </c>
      <c r="G447" s="39">
        <v>717.18897602186667</v>
      </c>
      <c r="H447" s="52">
        <v>973.27045195455105</v>
      </c>
      <c r="I447" s="39">
        <v>622.00542081066669</v>
      </c>
      <c r="J447" s="52">
        <v>988.0465180701085</v>
      </c>
      <c r="K447" s="52">
        <v>51.833855999999997</v>
      </c>
      <c r="L447" s="52">
        <v>1041.4187709217397</v>
      </c>
      <c r="M447" s="52">
        <v>0</v>
      </c>
      <c r="N447" s="52">
        <v>835.38205707676866</v>
      </c>
      <c r="O447" s="52">
        <v>1115.7031058717389</v>
      </c>
      <c r="P447" s="52" t="s">
        <v>29</v>
      </c>
      <c r="Q447" s="39">
        <f t="shared" si="74"/>
        <v>1391.0282528325333</v>
      </c>
      <c r="R447" s="39">
        <f t="shared" si="75"/>
        <v>4953.8209038949062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88">
        <v>0</v>
      </c>
      <c r="H449" s="88">
        <v>0</v>
      </c>
      <c r="I449" s="88">
        <v>0</v>
      </c>
      <c r="J449" s="88">
        <v>0</v>
      </c>
      <c r="K449" s="88">
        <v>0</v>
      </c>
      <c r="L449" s="88">
        <v>0</v>
      </c>
      <c r="M449" s="88">
        <v>0</v>
      </c>
      <c r="N449" s="88">
        <v>0</v>
      </c>
      <c r="O449" s="88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88">
        <v>0</v>
      </c>
      <c r="H450" s="88">
        <v>0</v>
      </c>
      <c r="I450" s="88">
        <v>0</v>
      </c>
      <c r="J450" s="88">
        <v>0</v>
      </c>
      <c r="K450" s="88">
        <v>0</v>
      </c>
      <c r="L450" s="88">
        <v>0</v>
      </c>
      <c r="M450" s="88">
        <v>0</v>
      </c>
      <c r="N450" s="88">
        <v>0</v>
      </c>
      <c r="O450" s="88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88">
        <v>0</v>
      </c>
      <c r="H451" s="88">
        <v>0</v>
      </c>
      <c r="I451" s="88">
        <v>0</v>
      </c>
      <c r="J451" s="88">
        <v>0</v>
      </c>
      <c r="K451" s="88">
        <v>0</v>
      </c>
      <c r="L451" s="88">
        <v>0</v>
      </c>
      <c r="M451" s="88">
        <v>0</v>
      </c>
      <c r="N451" s="88">
        <v>0</v>
      </c>
      <c r="O451" s="88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9" t="s">
        <v>696</v>
      </c>
    </row>
    <row r="455" spans="1:19" ht="15.75" customHeight="1" x14ac:dyDescent="0.3">
      <c r="A455" s="98" t="s">
        <v>697</v>
      </c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  <c r="P455" s="98"/>
      <c r="Q455" s="98"/>
      <c r="R455" s="98"/>
      <c r="S455" s="90"/>
    </row>
    <row r="456" spans="1:19" ht="15.75" customHeight="1" x14ac:dyDescent="0.3">
      <c r="A456" s="98" t="s">
        <v>698</v>
      </c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  <c r="P456" s="98"/>
      <c r="Q456" s="98"/>
      <c r="R456" s="98"/>
      <c r="S456" s="90"/>
    </row>
    <row r="457" spans="1:19" ht="15.75" customHeight="1" x14ac:dyDescent="0.3">
      <c r="A457" s="98" t="s">
        <v>699</v>
      </c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  <c r="P457" s="98"/>
      <c r="Q457" s="98"/>
      <c r="R457" s="98"/>
      <c r="S457" s="90"/>
    </row>
    <row r="458" spans="1:19" ht="15.75" customHeight="1" x14ac:dyDescent="0.3">
      <c r="A458" s="90" t="s">
        <v>700</v>
      </c>
    </row>
    <row r="459" spans="1:19" ht="54" customHeight="1" x14ac:dyDescent="0.3">
      <c r="A459" s="92" t="s">
        <v>701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1"/>
    </row>
    <row r="460" spans="1:19" ht="30" customHeight="1" x14ac:dyDescent="0.3">
      <c r="A460" s="93"/>
      <c r="B460" s="93"/>
      <c r="C460" s="93"/>
    </row>
  </sheetData>
  <mergeCells count="28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A460:C460"/>
    <mergeCell ref="O370:P370"/>
    <mergeCell ref="Q370:R370"/>
    <mergeCell ref="A373:B373"/>
    <mergeCell ref="A455:R455"/>
    <mergeCell ref="A456:R456"/>
    <mergeCell ref="A457:R457"/>
  </mergeCells>
  <conditionalFormatting sqref="D17:K17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M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2023-11-01T06:48:47Z</dcterms:created>
  <dcterms:modified xsi:type="dcterms:W3CDTF">2023-11-14T14:04:47Z</dcterms:modified>
</cp:coreProperties>
</file>